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DieseArbeitsmappe" defaultThemeVersion="124226"/>
  <bookViews>
    <workbookView xWindow="0" yWindow="0" windowWidth="23040" windowHeight="8412" firstSheet="2" activeTab="5"/>
  </bookViews>
  <sheets>
    <sheet name="Anlage - A&amp;F-Plan" sheetId="4" r:id="rId1"/>
    <sheet name="Stellen 01.01.-31.03.2022" sheetId="9" r:id="rId2"/>
    <sheet name="Stellen 01.04.-31.12.2022" sheetId="12" r:id="rId3"/>
    <sheet name="Stellen 2023" sheetId="13" r:id="rId4"/>
    <sheet name="Anlage - Festbetrag" sheetId="8" r:id="rId5"/>
    <sheet name="Anlage - Unterstützungskräfte" sheetId="14" r:id="rId6"/>
    <sheet name="Unterstützungskräfte01.04-30.09" sheetId="15" r:id="rId7"/>
    <sheet name="Unterstützungskräfte01.10-31.12" sheetId="17" r:id="rId8"/>
    <sheet name="Unterstützungskräfte 2023" sheetId="16" r:id="rId9"/>
  </sheets>
  <externalReferences>
    <externalReference r:id="rId10"/>
  </externalReferences>
  <definedNames>
    <definedName name="BLA">'Anlage - Festbetrag'!#REF!</definedName>
    <definedName name="_xlnm.Print_Area" localSheetId="5">'Anlage - Unterstützungskräfte'!$A$1:$E$30</definedName>
    <definedName name="_xlnm.Print_Area" localSheetId="1">'Stellen 01.01.-31.03.2022'!$A$1:$E$109</definedName>
    <definedName name="Festbetrag" localSheetId="5">'Anlage - Unterstützungskräfte'!#REF!</definedName>
    <definedName name="Festbetrag" localSheetId="8">'Anlage - Festbetrag'!#REF!</definedName>
    <definedName name="Festbetrag" localSheetId="6">'Anlage - Festbetrag'!#REF!</definedName>
    <definedName name="Festbetrag" localSheetId="7">'Anlage - Festbetrag'!#REF!</definedName>
    <definedName name="Festbetrag">'Anlage - Festbetrag'!#REF!</definedName>
    <definedName name="Stellenanteil" localSheetId="1">'Stellen 01.01.-31.03.2022'!$D$89</definedName>
    <definedName name="Stellenanteil">'[1]Anlage 2b - Personalbogen'!$L$87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14" l="1"/>
  <c r="C17" i="14"/>
  <c r="E20" i="14" l="1"/>
  <c r="C20" i="14"/>
  <c r="C9" i="8" l="1"/>
  <c r="D9" i="8"/>
  <c r="D39" i="4"/>
  <c r="C39" i="4"/>
  <c r="E39" i="4"/>
  <c r="E109" i="17" l="1"/>
  <c r="D10" i="17" s="1"/>
  <c r="D5" i="14" s="1"/>
  <c r="D109" i="17"/>
  <c r="D9" i="17" s="1"/>
  <c r="D4" i="17"/>
  <c r="A2" i="13"/>
  <c r="A2" i="12"/>
  <c r="E109" i="16" l="1"/>
  <c r="D10" i="16" s="1"/>
  <c r="E5" i="14" s="1"/>
  <c r="D109" i="16"/>
  <c r="D9" i="16" s="1"/>
  <c r="D4" i="16"/>
  <c r="E109" i="15"/>
  <c r="D10" i="15" s="1"/>
  <c r="D109" i="15"/>
  <c r="D9" i="15" s="1"/>
  <c r="C5" i="14" s="1"/>
  <c r="D4" i="15"/>
  <c r="E12" i="14" l="1"/>
  <c r="D9" i="14"/>
  <c r="C9" i="14"/>
  <c r="E9" i="14"/>
  <c r="D29" i="8"/>
  <c r="C12" i="14" l="1"/>
  <c r="C22" i="14" l="1"/>
  <c r="D29" i="14"/>
  <c r="E22" i="14"/>
  <c r="D22" i="14"/>
  <c r="D19" i="4"/>
  <c r="E19" i="4"/>
  <c r="D10" i="8"/>
  <c r="E10" i="8"/>
  <c r="C21" i="14" l="1"/>
  <c r="C29" i="14" s="1"/>
  <c r="D42" i="4" s="1"/>
  <c r="E3" i="14"/>
  <c r="E21" i="14" l="1"/>
  <c r="E29" i="14" s="1"/>
  <c r="E42" i="4" s="1"/>
  <c r="C19" i="4"/>
  <c r="E30" i="14" l="1"/>
  <c r="E7" i="8" l="1"/>
  <c r="D7" i="8"/>
  <c r="C7" i="8"/>
  <c r="D22" i="4" l="1"/>
  <c r="E22" i="4"/>
  <c r="E109" i="9"/>
  <c r="D10" i="9" s="1"/>
  <c r="C10" i="8" s="1"/>
  <c r="E109" i="13"/>
  <c r="D10" i="13" s="1"/>
  <c r="E110" i="12"/>
  <c r="D10" i="12" s="1"/>
  <c r="D24" i="4"/>
  <c r="E24" i="4"/>
  <c r="D4" i="13"/>
  <c r="D4" i="12"/>
  <c r="D4" i="9"/>
  <c r="C24" i="4"/>
  <c r="C3" i="8"/>
  <c r="C22" i="4" l="1"/>
  <c r="D109" i="13"/>
  <c r="D9" i="13" s="1"/>
  <c r="E9" i="8" s="1"/>
  <c r="E41" i="4" s="1"/>
  <c r="D110" i="12"/>
  <c r="D9" i="12" s="1"/>
  <c r="D41" i="4" l="1"/>
  <c r="D30" i="8"/>
  <c r="D26" i="8"/>
  <c r="E26" i="8"/>
  <c r="E29" i="8" s="1"/>
  <c r="E30" i="8" l="1"/>
  <c r="D109" i="9"/>
  <c r="D9" i="9" s="1"/>
  <c r="D31" i="4" l="1"/>
  <c r="D37" i="4" s="1"/>
  <c r="E31" i="4"/>
  <c r="E37" i="4" s="1"/>
  <c r="E40" i="4" s="1"/>
  <c r="C26" i="8"/>
  <c r="D40" i="4" l="1"/>
  <c r="E43" i="4"/>
  <c r="D23" i="4"/>
  <c r="D32" i="4" s="1"/>
  <c r="E23" i="4"/>
  <c r="E32" i="4" s="1"/>
  <c r="C29" i="8"/>
  <c r="C30" i="8" s="1"/>
  <c r="C31" i="4" s="1"/>
  <c r="C23" i="4" l="1"/>
  <c r="C32" i="4" s="1"/>
  <c r="C37" i="4" l="1"/>
  <c r="C40" i="4" l="1"/>
  <c r="C43" i="4" l="1"/>
  <c r="C44" i="4"/>
  <c r="C30" i="14"/>
</calcChain>
</file>

<file path=xl/sharedStrings.xml><?xml version="1.0" encoding="utf-8"?>
<sst xmlns="http://schemas.openxmlformats.org/spreadsheetml/2006/main" count="1323" uniqueCount="176">
  <si>
    <t>Altötting</t>
  </si>
  <si>
    <t>Dachau</t>
  </si>
  <si>
    <t>Ebersberg</t>
  </si>
  <si>
    <t>Eichstätt</t>
  </si>
  <si>
    <t>Erding</t>
  </si>
  <si>
    <t>Freising</t>
  </si>
  <si>
    <t>Fürstenfeldbruck</t>
  </si>
  <si>
    <t>Garmisch-Partenkirchen</t>
  </si>
  <si>
    <t>Ingolstadt KS</t>
  </si>
  <si>
    <t>Landsberg am Lech</t>
  </si>
  <si>
    <t>Miesbach</t>
  </si>
  <si>
    <t>Mühldorf</t>
  </si>
  <si>
    <t>München</t>
  </si>
  <si>
    <t>Neuburg-Schrobenhausen</t>
  </si>
  <si>
    <t>Pfaffenhofen a.d.Ilm</t>
  </si>
  <si>
    <t>Rosenheim KS</t>
  </si>
  <si>
    <t>Starnberg</t>
  </si>
  <si>
    <t>Traunstein</t>
  </si>
  <si>
    <t>Weilheim-Schongau</t>
  </si>
  <si>
    <t>Straubing KS</t>
  </si>
  <si>
    <t>Amberg-Sulzbach</t>
  </si>
  <si>
    <t>Cham</t>
  </si>
  <si>
    <t>Neumarkt i.d.OPf.</t>
  </si>
  <si>
    <t>Neustadt a.d.Waldnaab</t>
  </si>
  <si>
    <t>Regensburg KS</t>
  </si>
  <si>
    <t>Schwandorf</t>
  </si>
  <si>
    <t>Tirschenreuth</t>
  </si>
  <si>
    <t>Weiden i.d.OPf. KS</t>
  </si>
  <si>
    <t>Bamberg</t>
  </si>
  <si>
    <t>Bamberg KS</t>
  </si>
  <si>
    <t>Bayreuth KS</t>
  </si>
  <si>
    <t>Coburg</t>
  </si>
  <si>
    <t>Coburg KS</t>
  </si>
  <si>
    <t>Forchheim</t>
  </si>
  <si>
    <t>Kronach</t>
  </si>
  <si>
    <t>Kulmbach</t>
  </si>
  <si>
    <t>Lichtenfels</t>
  </si>
  <si>
    <t>Wunsiedel i.Fichtelgebirge</t>
  </si>
  <si>
    <t>Ansbach</t>
  </si>
  <si>
    <t>Ansbach KS</t>
  </si>
  <si>
    <t>Erlangen KS</t>
  </si>
  <si>
    <t>Erlangen-Höchstadt</t>
  </si>
  <si>
    <t>Fürth KS</t>
  </si>
  <si>
    <t>Nürnberg KS</t>
  </si>
  <si>
    <t>Roth</t>
  </si>
  <si>
    <t>Schwabach KS</t>
  </si>
  <si>
    <t>Weißenburg-Gunzenhausen</t>
  </si>
  <si>
    <t>Aschaffenburg KS</t>
  </si>
  <si>
    <t>Haßberge</t>
  </si>
  <si>
    <t>Kitzingen</t>
  </si>
  <si>
    <t>Miltenberg</t>
  </si>
  <si>
    <t>Main-Spessart</t>
  </si>
  <si>
    <t>Rhön-Grabfeld</t>
  </si>
  <si>
    <t>Schweinfurt KS</t>
  </si>
  <si>
    <t>Würzburg</t>
  </si>
  <si>
    <t>Würzburg KS</t>
  </si>
  <si>
    <t>Aichach-Friedberg</t>
  </si>
  <si>
    <t>Augsburg KS</t>
  </si>
  <si>
    <t>Dillingen a.d.Donau</t>
  </si>
  <si>
    <t>Donau-Ries</t>
  </si>
  <si>
    <t>Günzburg</t>
  </si>
  <si>
    <t>Kaufbeuren KS</t>
  </si>
  <si>
    <t>Lindau (Bodensee)</t>
  </si>
  <si>
    <t>Neu-Ulm</t>
  </si>
  <si>
    <t>Oberallgäu</t>
  </si>
  <si>
    <t>Ostallgäu</t>
  </si>
  <si>
    <t>Unterallgäu</t>
  </si>
  <si>
    <t>BadTölz-Wolfratshausen</t>
  </si>
  <si>
    <t>BerchtesgadenerLand</t>
  </si>
  <si>
    <t>Rosenheim</t>
  </si>
  <si>
    <t>Deggendorf</t>
  </si>
  <si>
    <t>Dingolfing-Landau</t>
  </si>
  <si>
    <t>Freyung-Grafenau</t>
  </si>
  <si>
    <t>Kelheim</t>
  </si>
  <si>
    <t>Landshut</t>
  </si>
  <si>
    <t>LandshutKS</t>
  </si>
  <si>
    <t>Passau</t>
  </si>
  <si>
    <t>Regen</t>
  </si>
  <si>
    <t>Rottal-Inn</t>
  </si>
  <si>
    <t>Straubing-Bogen</t>
  </si>
  <si>
    <t>Regensburg</t>
  </si>
  <si>
    <t>Bayreuth</t>
  </si>
  <si>
    <t>Hof</t>
  </si>
  <si>
    <t>NürnbergerLand</t>
  </si>
  <si>
    <t>Aschaffenburg</t>
  </si>
  <si>
    <t>BadKissingen</t>
  </si>
  <si>
    <t>Schweinfurt</t>
  </si>
  <si>
    <t>Augsburg</t>
  </si>
  <si>
    <t>MemmingenKS</t>
  </si>
  <si>
    <t>Amberg KS</t>
  </si>
  <si>
    <t>Kempten(Allgäu) KS</t>
  </si>
  <si>
    <t>Neustadt a.d.Aisch-BadWindsheim</t>
  </si>
  <si>
    <t>Fürth</t>
  </si>
  <si>
    <t>Hof KS</t>
  </si>
  <si>
    <t>München KS</t>
  </si>
  <si>
    <t>Passau KS</t>
  </si>
  <si>
    <t xml:space="preserve"> </t>
  </si>
  <si>
    <t>Angaben zum Träger:</t>
  </si>
  <si>
    <t>Träger</t>
  </si>
  <si>
    <t>Anschrift</t>
  </si>
  <si>
    <t xml:space="preserve">Ansprechpartner bei Rückfragen </t>
  </si>
  <si>
    <t>Ergebnis</t>
  </si>
  <si>
    <t>Festbetrag für die Personalausgaben pro Vollzeitstelle</t>
  </si>
  <si>
    <t>Nein</t>
  </si>
  <si>
    <t>Ja</t>
  </si>
  <si>
    <r>
      <t xml:space="preserve">Hiermit wird erklärt, dass mindestens eine Kinderbetreuungs- </t>
    </r>
    <r>
      <rPr>
        <u/>
        <sz val="11"/>
        <color theme="1"/>
        <rFont val="Arial"/>
        <family val="2"/>
      </rPr>
      <t>oder</t>
    </r>
    <r>
      <rPr>
        <sz val="11"/>
        <color theme="1"/>
        <rFont val="Arial"/>
        <family val="2"/>
      </rPr>
      <t xml:space="preserve"> Assistenzkraft im Rahmen des Projekts der Flüchtlings- und Integrationsberatung tätig ist</t>
    </r>
  </si>
  <si>
    <t>Anlage 1: Ausgaben- und Finanzierungsplan</t>
  </si>
  <si>
    <t>davon durch EU-Mittel</t>
  </si>
  <si>
    <t>davon durch den Bund</t>
  </si>
  <si>
    <t>davon durch Gemeinden</t>
  </si>
  <si>
    <t>davon durch sonstige öffentliche Mittel</t>
  </si>
  <si>
    <t>Landkreis bzw. kreisfreie Stadt</t>
  </si>
  <si>
    <t>Regierungs-
bezirk</t>
  </si>
  <si>
    <t>Beantragter Förderzeitraum</t>
  </si>
  <si>
    <t>Schwaben</t>
  </si>
  <si>
    <t>Oberbayern</t>
  </si>
  <si>
    <t>Oberpfalz</t>
  </si>
  <si>
    <t>Mittelfranken</t>
  </si>
  <si>
    <t>Unterfranken</t>
  </si>
  <si>
    <t>Oberfranken</t>
  </si>
  <si>
    <t>Niederbayern</t>
  </si>
  <si>
    <t>II. Einnahmen</t>
  </si>
  <si>
    <r>
      <t>Drit</t>
    </r>
    <r>
      <rPr>
        <sz val="11"/>
        <rFont val="Arial"/>
        <family val="2"/>
      </rPr>
      <t>tmittel für zuwendungsfähige Ausgaben</t>
    </r>
  </si>
  <si>
    <t>III. Förderung</t>
  </si>
  <si>
    <t>tatsächliche Sachausgaben für Ausbildungs- Fortbildungs-, Supervisions- und Fahrtkosten</t>
  </si>
  <si>
    <t>Zuschuss Bayerisches Staatsministerium des Innern, für Sport und Integration als Pauschale für Verwaltungs- und Koordinationskräfte</t>
  </si>
  <si>
    <t>Festbetrag für Personalausgaben, Sachausgaben und Kinderbetreuungs- und Assistenzkräfte</t>
  </si>
  <si>
    <t xml:space="preserve">&gt; </t>
  </si>
  <si>
    <t>Festbetrag je Beratungsvollzeitstelle</t>
  </si>
  <si>
    <t>davon durch Landkreise / kreisfreie Städte</t>
  </si>
  <si>
    <t>Fremdmittel/Private Mittel/projektbez. Spenden/
Bußgeldzuweisungen/Einnahmen</t>
  </si>
  <si>
    <t>Stellenanteil
Verwendungs-
nachweis</t>
  </si>
  <si>
    <t>Stellenanteile Zuwendungsantrag</t>
  </si>
  <si>
    <t>Stellenanteil Verwendungsnachweis</t>
  </si>
  <si>
    <t>Stellenanteil
Zuwendungs-
antrag</t>
  </si>
  <si>
    <t>I. Ausgaben</t>
  </si>
  <si>
    <t>Eigenmittel i.H.v. 10 % der förderfähigen Ausgaben</t>
  </si>
  <si>
    <t>Stellenanteile Verwendungsnachweis</t>
  </si>
  <si>
    <r>
      <rPr>
        <u/>
        <sz val="11"/>
        <color rgb="FFFF0000"/>
        <rFont val="Arial"/>
        <family val="2"/>
      </rPr>
      <t xml:space="preserve">(*) </t>
    </r>
    <r>
      <rPr>
        <u/>
        <sz val="11"/>
        <color theme="1"/>
        <rFont val="Arial"/>
        <family val="2"/>
      </rPr>
      <t xml:space="preserve">Hinweis: </t>
    </r>
    <r>
      <rPr>
        <sz val="11"/>
        <color theme="1"/>
        <rFont val="Arial"/>
        <family val="2"/>
      </rPr>
      <t xml:space="preserve">
Zur Vereinfachung des Antragsverfahrens wurden obenstehend unter "II. Einnahmen" Formeln hinterlegt. Sofern sich rechnerisch bei den "darüber hinausgehenden Eigenmittel zur Deckung der Finanzierungslücke" ein negativer Wert ergibt, ist der Festbetrag zur Vermeidung einer Überförderung in entsprechender Höhe </t>
    </r>
    <r>
      <rPr>
        <u/>
        <sz val="11"/>
        <rFont val="Arial"/>
        <family val="2"/>
      </rPr>
      <t>händisch</t>
    </r>
    <r>
      <rPr>
        <sz val="11"/>
        <color theme="1"/>
        <rFont val="Arial"/>
        <family val="2"/>
      </rPr>
      <t xml:space="preserve"> einzutragen. Die Formel ist dann zu überschreiben</t>
    </r>
  </si>
  <si>
    <t>&gt; Bitte per Dropdown-Menü wählen &lt;</t>
  </si>
  <si>
    <t>Festbetrag für alle Stellenanteile im Zuwendungsantrag</t>
  </si>
  <si>
    <t>&gt;</t>
  </si>
  <si>
    <t xml:space="preserve">zum Zuwendungsantrag vom </t>
  </si>
  <si>
    <t>zum Verwendungsnachweis vom</t>
  </si>
  <si>
    <t>Förderzeitraum</t>
  </si>
  <si>
    <t>01.01.-31.03.2022</t>
  </si>
  <si>
    <t>01.04.-31.12.2022</t>
  </si>
  <si>
    <t>01.01.-31.12.2023</t>
  </si>
  <si>
    <t>Unter-verband</t>
  </si>
  <si>
    <t>Ermittlung des zustehenden Festbetrags zum Ausgaben- und Finanzierungsplan</t>
  </si>
  <si>
    <t xml:space="preserve">zum Verwendungsnachweis vom </t>
  </si>
  <si>
    <t>Erhöhung Festbetrag pro Vollzeitstelle "Sonderförderung Ukraine"</t>
  </si>
  <si>
    <t>Ermittlung der Höhe der Förderung für Unterstützungskräfte gem. Nr. 2.6 BIR</t>
  </si>
  <si>
    <t>01.04.-30.09.2022</t>
  </si>
  <si>
    <t>01.10.-31.12.2022</t>
  </si>
  <si>
    <r>
      <t>tatsächliche Personalausgaben der Flüchtlings- und Integrationsberatung</t>
    </r>
    <r>
      <rPr>
        <sz val="11"/>
        <rFont val="Arial"/>
        <family val="2"/>
      </rPr>
      <t xml:space="preserve"> (Personalausgaben für das geförderte Personal: Beratung, Kinderbetreuung, Assistenz</t>
    </r>
    <r>
      <rPr>
        <sz val="11"/>
        <rFont val="Arial"/>
        <family val="2"/>
      </rPr>
      <t>)</t>
    </r>
  </si>
  <si>
    <t>Zur Abgeltung der Ausgaben für Verwaltungs- und Koordinierungskräfte wird die Pauschale in Höhe von 5% beantragt</t>
  </si>
  <si>
    <t>Gesamtförderung für die Jahre 2022 und 2023</t>
  </si>
  <si>
    <t>mögliche Förderung im jeweiligen Zeitraum</t>
  </si>
  <si>
    <t>Förderung Unterstützungskräfte gem. Nr. 2.6 BIR</t>
  </si>
  <si>
    <t>zum Zuwendungsantrag vom</t>
  </si>
  <si>
    <t>Stellenanteile voraussichlich eingesetzter Unterstützungskräfte</t>
  </si>
  <si>
    <t>MAXIMAL mögliche Förderung für Unterstützungskräfte gem. Nr. 2.6 BIR</t>
  </si>
  <si>
    <t>maximale Förderung im jeweiligen Zeitraum 
(65.000 € x Beratungsvollzeitstellen)</t>
  </si>
  <si>
    <t>Förderung in den Jahren 2022 und 2023</t>
  </si>
  <si>
    <t>Stellenübersicht zum Ausgaben- und Finanzierungsplan
für die Unterstützungskräfte</t>
  </si>
  <si>
    <t>Stellenübersicht zum Ausgaben- und Finanzierungsplan
Flüchtlings- und Integrationsberatung</t>
  </si>
  <si>
    <t>Förderung Sachausgaben pro Vollzeitstelle</t>
  </si>
  <si>
    <t>Pauschale für die Abgeltung der Kinderbetreuungs- und Assistenzkräfte pro Vollzeitstelle</t>
  </si>
  <si>
    <t>Pauschale je Unterstützungskraft jeweils für den genannten Zeitraum 
(Anzahl der Monate x 400 Euro bzw. 460 Euro)</t>
  </si>
  <si>
    <t>Erwartete Zuwendung des Bayerischen Staatsministeriums des Innern, für Sport und Integration für Personalausgaben für Beratungskräfte, Sachausgaben und Kinderbetreuungs- und Assistenzkräfte</t>
  </si>
  <si>
    <t>Erwartete Zuwendung des Bayerischen Staatsministeriums des Innern, für Sport und Integration für Unterstützungskräfte gem. Nr. 2.6 BIR</t>
  </si>
  <si>
    <r>
      <t xml:space="preserve">Darüberhinausgehende </t>
    </r>
    <r>
      <rPr>
        <sz val="11"/>
        <rFont val="Arial"/>
        <family val="2"/>
      </rPr>
      <t>Eigenmittel zur Deckung der Finanzierungslücke</t>
    </r>
    <r>
      <rPr>
        <sz val="11"/>
        <color rgb="FFFF0000"/>
        <rFont val="Arial"/>
        <family val="2"/>
      </rPr>
      <t xml:space="preserve"> (*)</t>
    </r>
  </si>
  <si>
    <r>
      <t xml:space="preserve">Darüberhinausgehende </t>
    </r>
    <r>
      <rPr>
        <sz val="11"/>
        <rFont val="Arial"/>
        <family val="2"/>
      </rPr>
      <t>Eigenmittel zur Deckung der Finanzierungslücke</t>
    </r>
  </si>
  <si>
    <r>
      <t xml:space="preserve">zuwendungsfähige Ausgaben der </t>
    </r>
    <r>
      <rPr>
        <sz val="11"/>
        <rFont val="Arial"/>
        <family val="2"/>
      </rPr>
      <t>ab 01.04.2022 eingesetzten Unterstützungskräfte gem. Nr. 2.6.3 BIR (lt. Nr. 2.2 der Erläuterungen zur Änderungsbekanntmachung zur Beratungs- und Integrationsrichtlinie vom 02.06.2022 max. 450,00 € bis 30.09.2022 und 520,00 € ab 01.10.2022 pro Stellenanteil pro Monat)</t>
    </r>
  </si>
  <si>
    <t>Darüberhinausgehende nicht förderfähige tatsächliche Ausgaben für Unterstützungskräfte gem. Nr. 2.6 BIR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</si>
</sst>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quot;DM&quot;_-;\-* #,##0.00\ &quot;DM&quot;_-;_-* &quot;-&quot;??\ &quot;DM&quot;_-;_-@_-"/>
    <numFmt numFmtId="165" formatCode="_-* #,##0.00\ [$€-407]_-;\-* #,##0.00\ [$€-407]_-;_-* &quot;-&quot;??\ [$€-407]_-;_-@_-"/>
    <numFmt numFmtId="166" formatCode="#,##0.00\ &quot;€&quot;"/>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name val="Arial"/>
      <family val="2"/>
    </font>
    <font>
      <sz val="10"/>
      <color theme="1"/>
      <name val="Tahoma"/>
      <family val="2"/>
    </font>
    <font>
      <b/>
      <sz val="12"/>
      <name val="Arial"/>
      <family val="2"/>
    </font>
    <font>
      <sz val="11"/>
      <color theme="1"/>
      <name val="Arial"/>
      <family val="2"/>
    </font>
    <font>
      <b/>
      <sz val="12"/>
      <color theme="1"/>
      <name val="Arial"/>
      <family val="2"/>
    </font>
    <font>
      <sz val="10"/>
      <name val="Arial"/>
      <family val="2"/>
    </font>
    <font>
      <b/>
      <sz val="11"/>
      <color theme="1"/>
      <name val="Arial"/>
      <family val="2"/>
    </font>
    <font>
      <sz val="12"/>
      <color theme="1"/>
      <name val="Arial"/>
      <family val="2"/>
    </font>
    <font>
      <u/>
      <sz val="11"/>
      <color theme="1"/>
      <name val="Arial"/>
      <family val="2"/>
    </font>
    <font>
      <b/>
      <i/>
      <sz val="12"/>
      <name val="Arial"/>
      <family val="2"/>
    </font>
    <font>
      <i/>
      <sz val="12"/>
      <color theme="1"/>
      <name val="Arial"/>
      <family val="2"/>
    </font>
    <font>
      <i/>
      <sz val="11"/>
      <color theme="1"/>
      <name val="Arial"/>
      <family val="2"/>
    </font>
    <font>
      <sz val="12"/>
      <color theme="1"/>
      <name val="Arial"/>
      <family val="2"/>
    </font>
    <font>
      <strike/>
      <sz val="11"/>
      <color theme="1"/>
      <name val="Arial"/>
      <family val="2"/>
    </font>
    <font>
      <sz val="12"/>
      <color theme="1"/>
      <name val="Arial"/>
      <family val="2"/>
    </font>
    <font>
      <b/>
      <sz val="11"/>
      <name val="Arial"/>
      <family val="2"/>
    </font>
    <font>
      <sz val="11"/>
      <color rgb="FFFF0000"/>
      <name val="Arial"/>
      <family val="2"/>
    </font>
    <font>
      <u/>
      <sz val="11"/>
      <color rgb="FFFF0000"/>
      <name val="Arial"/>
      <family val="2"/>
    </font>
    <font>
      <u/>
      <sz val="11"/>
      <name val="Arial"/>
      <family val="2"/>
    </font>
    <font>
      <b/>
      <sz val="16"/>
      <color theme="1"/>
      <name val="Arial"/>
      <family val="2"/>
    </font>
    <font>
      <sz val="16"/>
      <color theme="1"/>
      <name val="Arial"/>
      <family val="2"/>
    </font>
    <font>
      <sz val="4"/>
      <color theme="1"/>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DCE6F1"/>
        <bgColor indexed="64"/>
      </patternFill>
    </fill>
    <fill>
      <patternFill patternType="solid">
        <fgColor rgb="FFE4DFEC"/>
        <bgColor indexed="64"/>
      </patternFill>
    </fill>
    <fill>
      <patternFill patternType="solid">
        <fgColor theme="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DashDotDot">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9" fontId="19"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9" fillId="0" borderId="0"/>
    <xf numFmtId="0" fontId="20" fillId="0" borderId="0"/>
    <xf numFmtId="164" fontId="19" fillId="0" borderId="0" applyFont="0" applyFill="0" applyBorder="0" applyAlignment="0" applyProtection="0"/>
    <xf numFmtId="0" fontId="19" fillId="0" borderId="0"/>
    <xf numFmtId="9" fontId="19" fillId="0" borderId="0" applyFont="0" applyFill="0" applyBorder="0" applyAlignment="0" applyProtection="0"/>
    <xf numFmtId="164" fontId="19"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9" fillId="0" borderId="0"/>
    <xf numFmtId="0" fontId="19" fillId="0" borderId="0"/>
    <xf numFmtId="0" fontId="19" fillId="0" borderId="0"/>
    <xf numFmtId="0" fontId="1" fillId="8" borderId="8" applyNumberFormat="0" applyFont="0" applyAlignment="0" applyProtection="0"/>
    <xf numFmtId="0" fontId="21" fillId="0" borderId="0"/>
    <xf numFmtId="0" fontId="19" fillId="0" borderId="0"/>
    <xf numFmtId="44" fontId="1" fillId="0" borderId="0" applyFont="0" applyFill="0" applyBorder="0" applyAlignment="0" applyProtection="0"/>
    <xf numFmtId="9" fontId="18" fillId="0" borderId="0" applyFont="0" applyFill="0" applyBorder="0" applyAlignment="0" applyProtection="0"/>
    <xf numFmtId="164" fontId="18" fillId="0" borderId="0" applyFont="0" applyFill="0" applyBorder="0" applyAlignment="0" applyProtection="0"/>
    <xf numFmtId="0" fontId="18" fillId="0" borderId="0"/>
    <xf numFmtId="0" fontId="18" fillId="0" borderId="0"/>
    <xf numFmtId="164" fontId="18" fillId="0" borderId="0" applyFont="0" applyFill="0" applyBorder="0" applyAlignment="0" applyProtection="0"/>
    <xf numFmtId="0" fontId="18" fillId="0" borderId="0"/>
    <xf numFmtId="9" fontId="18" fillId="0" borderId="0" applyFont="0" applyFill="0" applyBorder="0" applyAlignment="0" applyProtection="0"/>
    <xf numFmtId="164"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25" fillId="0" borderId="0"/>
  </cellStyleXfs>
  <cellXfs count="116">
    <xf numFmtId="0" fontId="0" fillId="0" borderId="0" xfId="0"/>
    <xf numFmtId="0" fontId="23" fillId="0" borderId="0" xfId="0" applyFont="1" applyProtection="1"/>
    <xf numFmtId="0" fontId="26" fillId="0" borderId="0" xfId="0" applyFont="1" applyProtection="1"/>
    <xf numFmtId="0" fontId="27" fillId="0" borderId="0" xfId="0" applyFont="1" applyProtection="1"/>
    <xf numFmtId="0" fontId="22" fillId="0" borderId="0" xfId="41" applyFont="1" applyFill="1" applyBorder="1" applyProtection="1"/>
    <xf numFmtId="0" fontId="23" fillId="0" borderId="0" xfId="0" applyFont="1"/>
    <xf numFmtId="0" fontId="23" fillId="0" borderId="0" xfId="0" applyFont="1" applyAlignment="1">
      <alignment horizontal="left" vertical="center" wrapText="1"/>
    </xf>
    <xf numFmtId="0" fontId="23" fillId="0" borderId="0" xfId="0" applyFont="1" applyAlignment="1">
      <alignment horizontal="left" vertical="center" wrapText="1" indent="1"/>
    </xf>
    <xf numFmtId="165" fontId="26" fillId="0" borderId="0" xfId="0" applyNumberFormat="1" applyFont="1"/>
    <xf numFmtId="44" fontId="26" fillId="0" borderId="0" xfId="0" applyNumberFormat="1" applyFont="1" applyAlignment="1">
      <alignment horizontal="left" vertical="center"/>
    </xf>
    <xf numFmtId="0" fontId="23" fillId="0" borderId="0" xfId="0" applyFont="1" applyAlignment="1">
      <alignment horizontal="center" vertical="center"/>
    </xf>
    <xf numFmtId="2" fontId="24" fillId="0" borderId="0" xfId="0" applyNumberFormat="1" applyFont="1" applyProtection="1"/>
    <xf numFmtId="1" fontId="27" fillId="0" borderId="0" xfId="0" applyNumberFormat="1" applyFont="1" applyProtection="1"/>
    <xf numFmtId="44" fontId="29" fillId="0" borderId="0" xfId="62" applyFont="1" applyFill="1" applyBorder="1" applyAlignment="1" applyProtection="1"/>
    <xf numFmtId="0" fontId="27" fillId="0" borderId="0" xfId="0" applyFont="1" applyAlignment="1" applyProtection="1">
      <alignment horizontal="left" vertical="center" wrapText="1"/>
    </xf>
    <xf numFmtId="0" fontId="30" fillId="0" borderId="0" xfId="0" applyFont="1" applyAlignment="1" applyProtection="1">
      <alignment horizontal="left"/>
    </xf>
    <xf numFmtId="0" fontId="32" fillId="0" borderId="0" xfId="0" applyFont="1" applyProtection="1"/>
    <xf numFmtId="2" fontId="27" fillId="0" borderId="0" xfId="0" applyNumberFormat="1" applyFont="1" applyProtection="1"/>
    <xf numFmtId="2" fontId="32" fillId="0" borderId="0" xfId="0" applyNumberFormat="1" applyFont="1" applyProtection="1"/>
    <xf numFmtId="0" fontId="23" fillId="0" borderId="11" xfId="0" applyFont="1" applyBorder="1" applyAlignment="1" applyProtection="1">
      <alignment horizontal="left" vertical="center" wrapText="1"/>
    </xf>
    <xf numFmtId="0" fontId="26" fillId="33" borderId="11" xfId="0" applyFont="1" applyFill="1" applyBorder="1" applyAlignment="1" applyProtection="1">
      <alignment horizontal="left"/>
    </xf>
    <xf numFmtId="0" fontId="23" fillId="0" borderId="11" xfId="0" applyFont="1" applyBorder="1" applyAlignment="1" applyProtection="1">
      <alignment horizontal="left" wrapText="1"/>
    </xf>
    <xf numFmtId="0" fontId="26" fillId="0" borderId="0" xfId="0" applyFont="1" applyAlignment="1" applyProtection="1">
      <alignment wrapText="1"/>
    </xf>
    <xf numFmtId="0" fontId="23" fillId="0" borderId="0" xfId="0" applyFont="1" applyAlignment="1" applyProtection="1">
      <alignment wrapText="1"/>
    </xf>
    <xf numFmtId="0" fontId="23" fillId="0" borderId="0" xfId="0" applyFont="1" applyBorder="1" applyAlignment="1" applyProtection="1">
      <alignment horizontal="left" vertical="center" wrapText="1"/>
    </xf>
    <xf numFmtId="44" fontId="23" fillId="0" borderId="10" xfId="62" applyFont="1" applyBorder="1" applyAlignment="1" applyProtection="1">
      <alignment vertical="center" wrapText="1"/>
    </xf>
    <xf numFmtId="44" fontId="26" fillId="33" borderId="10" xfId="62" applyFont="1" applyFill="1" applyBorder="1" applyAlignment="1" applyProtection="1">
      <alignment vertical="center" wrapText="1"/>
    </xf>
    <xf numFmtId="0" fontId="23" fillId="0" borderId="0" xfId="0" applyFont="1" applyAlignment="1" applyProtection="1">
      <alignment vertical="center" wrapText="1"/>
    </xf>
    <xf numFmtId="44" fontId="31" fillId="0" borderId="10" xfId="62" applyFont="1" applyBorder="1" applyAlignment="1" applyProtection="1">
      <alignment vertical="center" wrapText="1"/>
    </xf>
    <xf numFmtId="44" fontId="23" fillId="0" borderId="0" xfId="0" applyNumberFormat="1" applyFont="1" applyAlignment="1" applyProtection="1">
      <alignment wrapText="1"/>
    </xf>
    <xf numFmtId="0" fontId="23" fillId="0" borderId="13" xfId="0" applyFont="1" applyBorder="1" applyAlignment="1" applyProtection="1">
      <alignment horizontal="left" vertical="center" wrapText="1"/>
    </xf>
    <xf numFmtId="0" fontId="23" fillId="0" borderId="12" xfId="0" applyFont="1" applyBorder="1" applyAlignment="1" applyProtection="1">
      <alignment horizontal="left" vertical="center" wrapText="1"/>
    </xf>
    <xf numFmtId="0" fontId="26" fillId="33" borderId="11" xfId="0" applyFont="1" applyFill="1" applyBorder="1" applyAlignment="1" applyProtection="1">
      <alignment horizontal="left" vertical="center" wrapText="1"/>
    </xf>
    <xf numFmtId="0" fontId="26" fillId="33" borderId="11" xfId="0" applyFont="1" applyFill="1" applyBorder="1" applyAlignment="1" applyProtection="1">
      <alignment horizontal="left" wrapText="1"/>
    </xf>
    <xf numFmtId="49" fontId="27" fillId="35" borderId="0" xfId="0" applyNumberFormat="1" applyFont="1" applyFill="1" applyAlignment="1" applyProtection="1">
      <alignment horizontal="right"/>
    </xf>
    <xf numFmtId="0" fontId="27" fillId="35" borderId="0" xfId="0" applyNumberFormat="1" applyFont="1" applyFill="1" applyAlignment="1" applyProtection="1">
      <alignment horizontal="right"/>
    </xf>
    <xf numFmtId="0" fontId="31" fillId="0" borderId="11" xfId="0" applyFont="1" applyBorder="1" applyAlignment="1" applyProtection="1">
      <alignment horizontal="left" wrapText="1" indent="1"/>
    </xf>
    <xf numFmtId="0" fontId="31" fillId="0" borderId="11" xfId="0" applyFont="1" applyBorder="1" applyAlignment="1" applyProtection="1">
      <alignment horizontal="left" vertical="center" wrapText="1" indent="1"/>
    </xf>
    <xf numFmtId="0" fontId="26" fillId="0" borderId="0" xfId="0" applyFont="1" applyBorder="1" applyAlignment="1">
      <alignment horizontal="right" vertical="center" wrapText="1"/>
    </xf>
    <xf numFmtId="0" fontId="23" fillId="0" borderId="0" xfId="0" applyFont="1" applyAlignment="1">
      <alignment horizontal="left" vertical="center"/>
    </xf>
    <xf numFmtId="0" fontId="34" fillId="0" borderId="0" xfId="0" applyFont="1" applyProtection="1"/>
    <xf numFmtId="0" fontId="34" fillId="0" borderId="0" xfId="0" applyFont="1" applyAlignment="1" applyProtection="1">
      <alignment horizontal="left" vertical="center" wrapText="1"/>
    </xf>
    <xf numFmtId="0" fontId="35" fillId="0" borderId="0" xfId="41" applyFont="1" applyFill="1" applyBorder="1" applyProtection="1"/>
    <xf numFmtId="2" fontId="34" fillId="0" borderId="0" xfId="0" applyNumberFormat="1" applyFont="1" applyProtection="1"/>
    <xf numFmtId="49" fontId="23" fillId="33" borderId="11" xfId="0" applyNumberFormat="1" applyFont="1" applyFill="1" applyBorder="1" applyAlignment="1" applyProtection="1">
      <alignment horizontal="center" wrapText="1"/>
    </xf>
    <xf numFmtId="49" fontId="23" fillId="33" borderId="15" xfId="0" applyNumberFormat="1" applyFont="1" applyFill="1" applyBorder="1" applyAlignment="1" applyProtection="1">
      <alignment horizontal="center" wrapText="1"/>
    </xf>
    <xf numFmtId="49" fontId="23" fillId="33" borderId="16" xfId="0" applyNumberFormat="1" applyFont="1" applyFill="1" applyBorder="1" applyAlignment="1" applyProtection="1">
      <alignment horizontal="center" wrapText="1"/>
    </xf>
    <xf numFmtId="49" fontId="23" fillId="0" borderId="11" xfId="0" applyNumberFormat="1" applyFont="1" applyBorder="1" applyAlignment="1" applyProtection="1">
      <alignment horizontal="center" vertical="center" wrapText="1"/>
    </xf>
    <xf numFmtId="49" fontId="23" fillId="0" borderId="15" xfId="0" applyNumberFormat="1" applyFont="1" applyBorder="1" applyAlignment="1" applyProtection="1">
      <alignment horizontal="center" vertical="center" wrapText="1"/>
    </xf>
    <xf numFmtId="49" fontId="23" fillId="0" borderId="16" xfId="0" applyNumberFormat="1"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0" fontId="23" fillId="0" borderId="16" xfId="0" applyFont="1" applyBorder="1" applyAlignment="1" applyProtection="1">
      <alignment horizontal="center" vertical="center" wrapText="1"/>
    </xf>
    <xf numFmtId="44" fontId="23" fillId="0" borderId="10" xfId="62" applyFont="1" applyBorder="1" applyAlignment="1" applyProtection="1">
      <alignment horizontal="center" vertical="center" wrapText="1"/>
    </xf>
    <xf numFmtId="0" fontId="26" fillId="0" borderId="0" xfId="0" applyFont="1" applyAlignment="1">
      <alignment horizontal="left" vertical="center" wrapText="1"/>
    </xf>
    <xf numFmtId="0" fontId="23" fillId="36" borderId="0" xfId="0" applyFont="1" applyFill="1" applyAlignment="1">
      <alignment horizontal="left" indent="2"/>
    </xf>
    <xf numFmtId="14" fontId="27" fillId="37" borderId="0" xfId="0" applyNumberFormat="1" applyFont="1" applyFill="1" applyAlignment="1" applyProtection="1">
      <alignment horizontal="right"/>
    </xf>
    <xf numFmtId="0" fontId="27" fillId="37" borderId="0" xfId="0" applyNumberFormat="1" applyFont="1" applyFill="1" applyProtection="1"/>
    <xf numFmtId="49" fontId="27" fillId="37" borderId="0" xfId="0" applyNumberFormat="1" applyFont="1" applyFill="1" applyProtection="1"/>
    <xf numFmtId="0" fontId="26" fillId="38" borderId="0" xfId="0" applyNumberFormat="1" applyFont="1" applyFill="1" applyAlignment="1" applyProtection="1">
      <alignment horizontal="center" vertical="center"/>
    </xf>
    <xf numFmtId="44" fontId="26" fillId="0" borderId="0" xfId="0" applyNumberFormat="1" applyFont="1" applyAlignment="1">
      <alignment horizontal="center" vertical="center"/>
    </xf>
    <xf numFmtId="44" fontId="26" fillId="38" borderId="10" xfId="62" applyFont="1" applyFill="1" applyBorder="1" applyAlignment="1" applyProtection="1">
      <alignment vertical="center" wrapText="1"/>
    </xf>
    <xf numFmtId="0" fontId="26" fillId="38" borderId="11" xfId="0" applyFont="1" applyFill="1" applyBorder="1" applyAlignment="1" applyProtection="1">
      <alignment horizontal="left"/>
    </xf>
    <xf numFmtId="0" fontId="26" fillId="38" borderId="10" xfId="0" applyFont="1" applyFill="1" applyBorder="1" applyAlignment="1" applyProtection="1">
      <alignment vertical="center" wrapText="1"/>
    </xf>
    <xf numFmtId="0" fontId="26" fillId="38" borderId="10" xfId="0" applyNumberFormat="1" applyFont="1" applyFill="1" applyBorder="1" applyAlignment="1" applyProtection="1">
      <alignment horizontal="center" vertical="center"/>
    </xf>
    <xf numFmtId="0" fontId="26" fillId="38" borderId="10" xfId="0" applyFont="1" applyFill="1" applyBorder="1" applyAlignment="1" applyProtection="1">
      <alignment horizontal="left" vertical="center" wrapText="1"/>
    </xf>
    <xf numFmtId="0" fontId="26" fillId="34" borderId="11" xfId="0" applyFont="1" applyFill="1" applyBorder="1" applyAlignment="1" applyProtection="1">
      <alignment vertical="center" wrapText="1"/>
    </xf>
    <xf numFmtId="0" fontId="26" fillId="34" borderId="15" xfId="0" applyFont="1" applyFill="1" applyBorder="1" applyAlignment="1" applyProtection="1">
      <alignment vertical="center" wrapText="1"/>
    </xf>
    <xf numFmtId="0" fontId="26" fillId="34" borderId="15" xfId="0" applyFont="1" applyFill="1" applyBorder="1" applyAlignment="1" applyProtection="1">
      <alignment horizontal="center" vertical="center" wrapText="1"/>
    </xf>
    <xf numFmtId="0" fontId="27" fillId="38" borderId="0" xfId="0" applyNumberFormat="1" applyFont="1" applyFill="1" applyProtection="1"/>
    <xf numFmtId="49" fontId="27" fillId="38" borderId="0" xfId="0" applyNumberFormat="1" applyFont="1" applyFill="1" applyProtection="1"/>
    <xf numFmtId="0" fontId="23" fillId="37" borderId="0" xfId="0" applyNumberFormat="1" applyFont="1" applyFill="1" applyProtection="1"/>
    <xf numFmtId="49" fontId="23" fillId="37" borderId="0" xfId="0" applyNumberFormat="1" applyFont="1" applyFill="1" applyProtection="1"/>
    <xf numFmtId="0" fontId="23" fillId="37" borderId="0" xfId="0" applyFont="1" applyFill="1" applyAlignment="1">
      <alignment horizontal="left" indent="2"/>
    </xf>
    <xf numFmtId="0" fontId="26" fillId="37" borderId="0" xfId="0" applyNumberFormat="1" applyFont="1" applyFill="1" applyAlignment="1" applyProtection="1">
      <alignment horizontal="center" vertical="center"/>
    </xf>
    <xf numFmtId="2" fontId="23" fillId="37" borderId="0" xfId="0" applyNumberFormat="1" applyFont="1" applyFill="1" applyAlignment="1" applyProtection="1">
      <alignment horizontal="center" vertical="center"/>
    </xf>
    <xf numFmtId="0" fontId="26" fillId="33" borderId="10" xfId="0" applyFont="1" applyFill="1" applyBorder="1" applyAlignment="1" applyProtection="1">
      <alignment wrapText="1"/>
    </xf>
    <xf numFmtId="166" fontId="33" fillId="33" borderId="10" xfId="0" applyNumberFormat="1" applyFont="1" applyFill="1" applyBorder="1" applyProtection="1"/>
    <xf numFmtId="0" fontId="26" fillId="33" borderId="10" xfId="0" applyFont="1" applyFill="1" applyBorder="1" applyAlignment="1" applyProtection="1">
      <alignment vertical="center" wrapText="1"/>
    </xf>
    <xf numFmtId="166" fontId="26" fillId="33" borderId="10" xfId="0" applyNumberFormat="1" applyFont="1" applyFill="1" applyBorder="1" applyAlignment="1" applyProtection="1">
      <alignment wrapText="1"/>
    </xf>
    <xf numFmtId="44" fontId="23" fillId="39" borderId="10" xfId="62" applyFont="1" applyFill="1" applyBorder="1" applyAlignment="1" applyProtection="1">
      <alignment vertical="center" wrapText="1"/>
    </xf>
    <xf numFmtId="0" fontId="23" fillId="33" borderId="0" xfId="0" applyFont="1" applyFill="1" applyProtection="1"/>
    <xf numFmtId="49" fontId="26" fillId="33" borderId="0" xfId="0" applyNumberFormat="1" applyFont="1" applyFill="1" applyAlignment="1" applyProtection="1">
      <alignment horizontal="center" vertical="center"/>
    </xf>
    <xf numFmtId="14" fontId="23" fillId="33" borderId="0" xfId="0" applyNumberFormat="1" applyFont="1" applyFill="1" applyProtection="1"/>
    <xf numFmtId="0" fontId="26" fillId="33" borderId="0" xfId="0" applyNumberFormat="1" applyFont="1" applyFill="1" applyAlignment="1" applyProtection="1">
      <alignment horizontal="center" vertical="center" wrapText="1"/>
    </xf>
    <xf numFmtId="0" fontId="35" fillId="33" borderId="10" xfId="0" applyFont="1" applyFill="1" applyBorder="1" applyAlignment="1" applyProtection="1">
      <alignment vertical="center" wrapText="1"/>
    </xf>
    <xf numFmtId="166" fontId="35" fillId="33" borderId="10" xfId="0" applyNumberFormat="1" applyFont="1" applyFill="1" applyBorder="1" applyAlignment="1" applyProtection="1">
      <alignment wrapText="1"/>
    </xf>
    <xf numFmtId="0" fontId="39" fillId="0" borderId="0" xfId="0" applyFont="1" applyAlignment="1" applyProtection="1">
      <alignment horizontal="left" vertical="center"/>
    </xf>
    <xf numFmtId="0" fontId="40" fillId="0" borderId="0" xfId="0" applyFont="1" applyProtection="1"/>
    <xf numFmtId="0" fontId="39" fillId="0" borderId="0" xfId="0" applyFont="1" applyAlignment="1" applyProtection="1">
      <alignment horizontal="center" vertical="center"/>
    </xf>
    <xf numFmtId="0" fontId="41" fillId="0" borderId="0" xfId="0" applyFont="1" applyProtection="1"/>
    <xf numFmtId="166" fontId="41" fillId="0" borderId="0" xfId="0" applyNumberFormat="1" applyFont="1" applyProtection="1"/>
    <xf numFmtId="0" fontId="23" fillId="0" borderId="10" xfId="0" applyFont="1" applyBorder="1" applyAlignment="1">
      <alignment horizontal="left" vertical="center" wrapText="1"/>
    </xf>
    <xf numFmtId="0" fontId="23" fillId="0" borderId="0" xfId="0" applyFont="1" applyAlignment="1" applyProtection="1">
      <alignment horizontal="left" vertical="center" wrapText="1"/>
    </xf>
    <xf numFmtId="166" fontId="26" fillId="33" borderId="11" xfId="0" applyNumberFormat="1" applyFont="1" applyFill="1" applyBorder="1" applyAlignment="1" applyProtection="1">
      <alignment horizontal="center" wrapText="1"/>
    </xf>
    <xf numFmtId="166" fontId="26" fillId="33" borderId="15" xfId="0" applyNumberFormat="1" applyFont="1" applyFill="1" applyBorder="1" applyAlignment="1" applyProtection="1">
      <alignment horizontal="center" wrapText="1"/>
    </xf>
    <xf numFmtId="166" fontId="26" fillId="33" borderId="16" xfId="0" applyNumberFormat="1" applyFont="1" applyFill="1" applyBorder="1" applyAlignment="1" applyProtection="1">
      <alignment horizontal="center" wrapText="1"/>
    </xf>
    <xf numFmtId="166" fontId="35" fillId="33" borderId="11" xfId="0" applyNumberFormat="1" applyFont="1" applyFill="1" applyBorder="1" applyAlignment="1" applyProtection="1">
      <alignment horizontal="center" wrapText="1"/>
    </xf>
    <xf numFmtId="166" fontId="35" fillId="33" borderId="15" xfId="0" applyNumberFormat="1" applyFont="1" applyFill="1" applyBorder="1" applyAlignment="1" applyProtection="1">
      <alignment horizontal="center" wrapText="1"/>
    </xf>
    <xf numFmtId="0" fontId="22"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26" fillId="0" borderId="0" xfId="0" applyFont="1" applyAlignment="1" applyProtection="1">
      <alignment horizontal="center" vertical="center"/>
    </xf>
    <xf numFmtId="0" fontId="26" fillId="0" borderId="14" xfId="0" applyFont="1" applyBorder="1" applyAlignment="1">
      <alignment horizontal="left" vertical="center" wrapText="1"/>
    </xf>
    <xf numFmtId="0" fontId="35" fillId="0" borderId="14" xfId="0" applyFont="1" applyBorder="1" applyAlignment="1">
      <alignment horizontal="left" vertical="center" wrapText="1"/>
    </xf>
    <xf numFmtId="0" fontId="26" fillId="38" borderId="0" xfId="0" applyNumberFormat="1" applyFont="1" applyFill="1" applyAlignment="1" applyProtection="1">
      <alignment horizontal="center" vertical="center"/>
    </xf>
    <xf numFmtId="44" fontId="26" fillId="0" borderId="0" xfId="0" applyNumberFormat="1" applyFont="1" applyAlignment="1">
      <alignment horizontal="center" vertical="center"/>
    </xf>
    <xf numFmtId="44" fontId="23" fillId="0" borderId="11" xfId="62" applyFont="1" applyBorder="1" applyAlignment="1" applyProtection="1">
      <alignment horizontal="center" vertical="center" wrapText="1"/>
    </xf>
    <xf numFmtId="44" fontId="23" fillId="0" borderId="16" xfId="62" applyFont="1" applyBorder="1" applyAlignment="1" applyProtection="1">
      <alignment horizontal="center" vertical="center" wrapText="1"/>
    </xf>
    <xf numFmtId="44" fontId="26" fillId="38" borderId="11" xfId="62" applyFont="1" applyFill="1" applyBorder="1" applyAlignment="1" applyProtection="1">
      <alignment horizontal="center" vertical="center" wrapText="1"/>
    </xf>
    <xf numFmtId="44" fontId="26" fillId="38" borderId="16" xfId="62" applyFont="1" applyFill="1" applyBorder="1" applyAlignment="1" applyProtection="1">
      <alignment horizontal="center" vertical="center" wrapText="1"/>
    </xf>
    <xf numFmtId="0" fontId="35" fillId="0" borderId="0" xfId="41" applyFont="1" applyFill="1" applyBorder="1" applyAlignment="1" applyProtection="1">
      <alignment horizontal="left" vertical="center" wrapText="1"/>
    </xf>
    <xf numFmtId="2" fontId="23" fillId="38" borderId="0" xfId="0" applyNumberFormat="1" applyFont="1" applyFill="1" applyAlignment="1" applyProtection="1">
      <alignment horizontal="center" vertical="center"/>
    </xf>
    <xf numFmtId="0" fontId="26" fillId="38" borderId="10" xfId="0" applyNumberFormat="1" applyFont="1" applyFill="1" applyBorder="1" applyAlignment="1" applyProtection="1">
      <alignment horizontal="center" vertical="center"/>
    </xf>
    <xf numFmtId="0" fontId="26" fillId="38" borderId="11" xfId="0" applyFont="1" applyFill="1" applyBorder="1" applyAlignment="1" applyProtection="1">
      <alignment horizontal="center" vertical="center" wrapText="1"/>
    </xf>
    <xf numFmtId="0" fontId="26" fillId="38" borderId="15" xfId="0" applyFont="1" applyFill="1" applyBorder="1" applyAlignment="1" applyProtection="1">
      <alignment horizontal="center" vertical="center" wrapText="1"/>
    </xf>
    <xf numFmtId="0" fontId="26" fillId="38" borderId="16" xfId="0" applyFont="1" applyFill="1" applyBorder="1" applyAlignment="1" applyProtection="1">
      <alignment horizontal="center" vertical="center" wrapText="1"/>
    </xf>
  </cellXfs>
  <cellStyles count="77">
    <cellStyle name="20 % - Akzent1" xfId="18" builtinId="30" customBuiltin="1"/>
    <cellStyle name="20 % - Akzent2" xfId="22" builtinId="34" customBuiltin="1"/>
    <cellStyle name="20 % - Akzent3" xfId="26" builtinId="38" customBuiltin="1"/>
    <cellStyle name="20 % - Akzent4" xfId="30" builtinId="42" customBuiltin="1"/>
    <cellStyle name="20 % - Akzent5" xfId="34" builtinId="46" customBuiltin="1"/>
    <cellStyle name="20 % - Akzent6" xfId="38" builtinId="50" customBuiltin="1"/>
    <cellStyle name="40 % - Akzent1" xfId="19" builtinId="31" customBuiltin="1"/>
    <cellStyle name="40 % - Akzent2" xfId="23" builtinId="35" customBuiltin="1"/>
    <cellStyle name="40 % - Akzent3" xfId="27" builtinId="39" customBuiltin="1"/>
    <cellStyle name="40 % - Akzent4" xfId="31" builtinId="43" customBuiltin="1"/>
    <cellStyle name="40 % - Akzent5" xfId="35" builtinId="47" customBuiltin="1"/>
    <cellStyle name="40 % - Akzent6" xfId="39" builtinId="51" customBuiltin="1"/>
    <cellStyle name="60 % - Akzent1" xfId="20" builtinId="32" customBuiltin="1"/>
    <cellStyle name="60 % - Akzent2" xfId="24" builtinId="36" customBuiltin="1"/>
    <cellStyle name="60 % - Akzent3" xfId="28" builtinId="40" customBuiltin="1"/>
    <cellStyle name="60 % - Akzent4" xfId="32" builtinId="44" customBuiltin="1"/>
    <cellStyle name="60 % - Akzent5" xfId="36" builtinId="48" customBuiltin="1"/>
    <cellStyle name="60 % - Akzent6" xfId="40" builtinId="52" customBuiltin="1"/>
    <cellStyle name="Akzent1" xfId="17" builtinId="29" customBuiltin="1"/>
    <cellStyle name="Akzent2" xfId="21" builtinId="33" customBuiltin="1"/>
    <cellStyle name="Akzent3" xfId="25" builtinId="37" customBuiltin="1"/>
    <cellStyle name="Akzent4" xfId="29" builtinId="41" customBuiltin="1"/>
    <cellStyle name="Akzent5" xfId="33" builtinId="45" customBuiltin="1"/>
    <cellStyle name="Akzent6" xfId="37" builtinId="49" customBuiltin="1"/>
    <cellStyle name="Ausgabe" xfId="10" builtinId="21" customBuiltin="1"/>
    <cellStyle name="Berechnung" xfId="11" builtinId="22" customBuiltin="1"/>
    <cellStyle name="Eingabe" xfId="9" builtinId="20" customBuiltin="1"/>
    <cellStyle name="Ergebnis" xfId="16" builtinId="25" customBuiltin="1"/>
    <cellStyle name="Erklärender Text" xfId="15" builtinId="53" customBuiltin="1"/>
    <cellStyle name="Gut" xfId="6" builtinId="26" customBuiltin="1"/>
    <cellStyle name="Neutral" xfId="8" builtinId="28" customBuiltin="1"/>
    <cellStyle name="Notiz" xfId="59" builtinId="10" customBuiltin="1"/>
    <cellStyle name="Notiz 2" xfId="46"/>
    <cellStyle name="Prozent 2" xfId="51"/>
    <cellStyle name="Prozent 2 2" xfId="69"/>
    <cellStyle name="Prozent 3" xfId="42"/>
    <cellStyle name="Prozent 3 2" xfId="74"/>
    <cellStyle name="Prozent 4" xfId="63"/>
    <cellStyle name="Schlecht" xfId="7" builtinId="27" customBuiltin="1"/>
    <cellStyle name="Standard" xfId="0" builtinId="0"/>
    <cellStyle name="Standard 2" xfId="44"/>
    <cellStyle name="Standard 2 2" xfId="54"/>
    <cellStyle name="Standard 2 3" xfId="47"/>
    <cellStyle name="Standard 2 3 2" xfId="65"/>
    <cellStyle name="Standard 2 4" xfId="60"/>
    <cellStyle name="Standard 2 5" xfId="76"/>
    <cellStyle name="Standard 3" xfId="48"/>
    <cellStyle name="Standard 3 2" xfId="50"/>
    <cellStyle name="Standard 3 2 2" xfId="58"/>
    <cellStyle name="Standard 3 2 2 2" xfId="73"/>
    <cellStyle name="Standard 3 2 3" xfId="57"/>
    <cellStyle name="Standard 3 2 3 2" xfId="72"/>
    <cellStyle name="Standard 3 2 4" xfId="61"/>
    <cellStyle name="Standard 3 2 4 2" xfId="75"/>
    <cellStyle name="Standard 3 2 5" xfId="68"/>
    <cellStyle name="Standard 3 3" xfId="56"/>
    <cellStyle name="Standard 3 3 2" xfId="71"/>
    <cellStyle name="Standard 4" xfId="45"/>
    <cellStyle name="Standard 5" xfId="41"/>
    <cellStyle name="Standard_prog1009_AW_bewgem" xfId="66"/>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ährung" xfId="62" builtinId="4"/>
    <cellStyle name="Währung 2" xfId="43"/>
    <cellStyle name="Währung 2 2" xfId="53"/>
    <cellStyle name="Währung 2 3" xfId="49"/>
    <cellStyle name="Währung 2 3 2" xfId="67"/>
    <cellStyle name="Währung 3" xfId="52"/>
    <cellStyle name="Währung 3 2" xfId="70"/>
    <cellStyle name="Währung 4" xfId="55"/>
    <cellStyle name="Währung 5" xfId="64"/>
    <cellStyle name="Warnender Text" xfId="14" builtinId="11" customBuiltin="1"/>
    <cellStyle name="Zelle überprüfen" xfId="13" builtinId="23" customBuiltin="1"/>
  </cellStyles>
  <dxfs count="72">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rgb="FF000000"/>
        <name val="Arial"/>
        <scheme val="none"/>
      </font>
      <protection locked="1" hidden="0"/>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rgb="FF000000"/>
        <name val="Arial"/>
        <scheme val="none"/>
      </font>
      <protection locked="1" hidden="0"/>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rgb="FF000000"/>
        <name val="Arial"/>
        <scheme val="none"/>
      </font>
      <protection locked="1" hidden="0"/>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numFmt numFmtId="2" formatCode="0.00"/>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protection locked="1" hidden="0"/>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protection locked="1" hidden="0"/>
    </dxf>
  </dxfs>
  <tableStyles count="0" defaultTableStyle="TableStyleMedium2" defaultPivotStyle="PivotStyleLight16"/>
  <colors>
    <mruColors>
      <color rgb="FFDCE6F1"/>
      <color rgb="FFE4DFEC"/>
      <color rgb="FFFFFFCC"/>
      <color rgb="FFCCFFCC"/>
      <color rgb="FFCCECFF"/>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G\G3\ALLG\F&#246;rderungen%20allgemein\Antragsformulare\FIB\Formbl&#228;tter%202021\2020-10-07_Anlage%20Personalbo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age 2b - Personalbogen"/>
      <sheetName val="Tabelle1"/>
    </sheetNames>
    <sheetDataSet>
      <sheetData sheetId="0">
        <row r="87">
          <cell r="L87">
            <v>0</v>
          </cell>
        </row>
      </sheetData>
      <sheetData sheetId="1"/>
    </sheetDataSet>
  </externalBook>
</externalLink>
</file>

<file path=xl/tables/table1.xml><?xml version="1.0" encoding="utf-8"?>
<table xmlns="http://schemas.openxmlformats.org/spreadsheetml/2006/main" id="1" name="Tabelle1" displayName="Tabelle1" ref="A12:E109" totalsRowCount="1" headerRowDxfId="71" dataDxfId="70">
  <tableColumns count="5">
    <tableColumn id="2" name="Regierungs-_x000a_bezirk" dataDxfId="69" totalsRowDxfId="68" dataCellStyle="Standard_prog1009_AW_bewgem"/>
    <tableColumn id="1" name="Landkreis bzw. kreisfreie Stadt" dataDxfId="67" totalsRowDxfId="66" dataCellStyle="Standard_prog1009_AW_bewgem"/>
    <tableColumn id="3" name="Unter-verband" dataDxfId="65" totalsRowDxfId="64"/>
    <tableColumn id="4" name="Stellenanteil_x000a_Zuwendungs-_x000a_antrag" totalsRowFunction="sum" dataDxfId="63" totalsRowDxfId="62"/>
    <tableColumn id="5" name="Stellenanteil_x000a_Verwendungs-_x000a_nachweis" totalsRowFunction="sum" dataDxfId="61" totalsRowDxfId="60"/>
  </tableColumns>
  <tableStyleInfo name="TableStyleLight16" showFirstColumn="0" showLastColumn="0" showRowStripes="1" showColumnStripes="0"/>
</table>
</file>

<file path=xl/tables/table2.xml><?xml version="1.0" encoding="utf-8"?>
<table xmlns="http://schemas.openxmlformats.org/spreadsheetml/2006/main" id="2" name="Tabelle13" displayName="Tabelle13" ref="A13:E110" totalsRowCount="1" headerRowDxfId="59" dataDxfId="58">
  <tableColumns count="5">
    <tableColumn id="2" name="Regierungs-_x000a_bezirk" dataDxfId="57" totalsRowDxfId="56" dataCellStyle="Standard_prog1009_AW_bewgem"/>
    <tableColumn id="1" name="Landkreis bzw. kreisfreie Stadt" dataDxfId="55" totalsRowDxfId="54" dataCellStyle="Standard_prog1009_AW_bewgem"/>
    <tableColumn id="3" name="Unter-verband" dataDxfId="53" totalsRowDxfId="52"/>
    <tableColumn id="4" name="Stellenanteil_x000a_Zuwendungs-_x000a_antrag" totalsRowFunction="sum" dataDxfId="51" totalsRowDxfId="50"/>
    <tableColumn id="5" name="Stellenanteil_x000a_Verwendungs-_x000a_nachweis" totalsRowFunction="sum" dataDxfId="49" totalsRowDxfId="48"/>
  </tableColumns>
  <tableStyleInfo name="TableStyleLight16" showFirstColumn="0" showLastColumn="0" showRowStripes="1" showColumnStripes="0"/>
</table>
</file>

<file path=xl/tables/table3.xml><?xml version="1.0" encoding="utf-8"?>
<table xmlns="http://schemas.openxmlformats.org/spreadsheetml/2006/main" id="3" name="Tabelle134" displayName="Tabelle134" ref="A12:E109" totalsRowCount="1" headerRowDxfId="47" dataDxfId="46">
  <tableColumns count="5">
    <tableColumn id="2" name="Regierungs-_x000a_bezirk" dataDxfId="45" totalsRowDxfId="44" dataCellStyle="Standard_prog1009_AW_bewgem"/>
    <tableColumn id="1" name="Landkreis bzw. kreisfreie Stadt" dataDxfId="43" totalsRowDxfId="42" dataCellStyle="Standard_prog1009_AW_bewgem"/>
    <tableColumn id="3" name="Unter-verband" dataDxfId="41" totalsRowDxfId="40"/>
    <tableColumn id="4" name="Stellenanteil_x000a_Zuwendungs-_x000a_antrag" totalsRowFunction="sum" dataDxfId="39" totalsRowDxfId="38"/>
    <tableColumn id="5" name="Stellenanteil_x000a_Verwendungs-_x000a_nachweis" totalsRowFunction="sum" dataDxfId="37" totalsRowDxfId="36"/>
  </tableColumns>
  <tableStyleInfo name="TableStyleLight16" showFirstColumn="0" showLastColumn="0" showRowStripes="1" showColumnStripes="0"/>
</table>
</file>

<file path=xl/tables/table4.xml><?xml version="1.0" encoding="utf-8"?>
<table xmlns="http://schemas.openxmlformats.org/spreadsheetml/2006/main" id="4" name="Tabelle1345" displayName="Tabelle1345" ref="A12:E109" totalsRowCount="1" headerRowDxfId="35" dataDxfId="34">
  <tableColumns count="5">
    <tableColumn id="2" name="Regierungs-_x000a_bezirk" dataDxfId="33" totalsRowDxfId="32" dataCellStyle="Standard_prog1009_AW_bewgem"/>
    <tableColumn id="1" name="Landkreis bzw. kreisfreie Stadt" dataDxfId="31" totalsRowDxfId="30" dataCellStyle="Standard_prog1009_AW_bewgem"/>
    <tableColumn id="3" name="Unter-verband" dataDxfId="29" totalsRowDxfId="28"/>
    <tableColumn id="4" name="Stellenanteil_x000a_Zuwendungs-_x000a_antrag" totalsRowFunction="sum" dataDxfId="27" totalsRowDxfId="26"/>
    <tableColumn id="5" name="Stellenanteil_x000a_Verwendungs-_x000a_nachweis" totalsRowFunction="sum" dataDxfId="25" totalsRowDxfId="24"/>
  </tableColumns>
  <tableStyleInfo name="TableStyleLight19" showFirstColumn="0" showLastColumn="0" showRowStripes="1" showColumnStripes="0"/>
</table>
</file>

<file path=xl/tables/table5.xml><?xml version="1.0" encoding="utf-8"?>
<table xmlns="http://schemas.openxmlformats.org/spreadsheetml/2006/main" id="6" name="Tabelle13457" displayName="Tabelle13457" ref="A12:E109" totalsRowCount="1" headerRowDxfId="23" dataDxfId="22">
  <tableColumns count="5">
    <tableColumn id="2" name="Regierungs-_x000a_bezirk" dataDxfId="21" totalsRowDxfId="20" dataCellStyle="Standard_prog1009_AW_bewgem"/>
    <tableColumn id="1" name="Landkreis bzw. kreisfreie Stadt" dataDxfId="19" totalsRowDxfId="18" dataCellStyle="Standard_prog1009_AW_bewgem"/>
    <tableColumn id="3" name="Unter-verband" dataDxfId="17" totalsRowDxfId="16"/>
    <tableColumn id="4" name="Stellenanteil_x000a_Zuwendungs-_x000a_antrag" totalsRowFunction="sum" dataDxfId="15" totalsRowDxfId="14"/>
    <tableColumn id="5" name="Stellenanteil_x000a_Verwendungs-_x000a_nachweis" totalsRowFunction="sum" dataDxfId="13" totalsRowDxfId="12"/>
  </tableColumns>
  <tableStyleInfo name="TableStyleLight19" showFirstColumn="0" showLastColumn="0" showRowStripes="1" showColumnStripes="0"/>
</table>
</file>

<file path=xl/tables/table6.xml><?xml version="1.0" encoding="utf-8"?>
<table xmlns="http://schemas.openxmlformats.org/spreadsheetml/2006/main" id="5" name="Tabelle13456" displayName="Tabelle13456" ref="A12:E109" totalsRowCount="1" headerRowDxfId="11" dataDxfId="10">
  <tableColumns count="5">
    <tableColumn id="2" name="Regierungs-_x000a_bezirk" dataDxfId="9" totalsRowDxfId="8" dataCellStyle="Standard_prog1009_AW_bewgem"/>
    <tableColumn id="1" name="Landkreis bzw. kreisfreie Stadt" dataDxfId="7" totalsRowDxfId="6" dataCellStyle="Standard_prog1009_AW_bewgem"/>
    <tableColumn id="3" name="Unter-verband" dataDxfId="5" totalsRowDxfId="4"/>
    <tableColumn id="4" name="Stellenanteil_x000a_Zuwendungs-_x000a_antrag" totalsRowFunction="sum" dataDxfId="3" totalsRowDxfId="2"/>
    <tableColumn id="5" name="Stellenanteil_x000a_Verwendungs-_x000a_nachweis" totalsRowFunction="sum" dataDxfId="1" totalsRowDxfId="0"/>
  </tableColumns>
  <tableStyleInfo name="TableStyleLight1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H44"/>
  <sheetViews>
    <sheetView topLeftCell="A10" zoomScale="85" zoomScaleNormal="85" zoomScaleSheetLayoutView="110" workbookViewId="0">
      <selection activeCell="D42" sqref="D42"/>
    </sheetView>
  </sheetViews>
  <sheetFormatPr baseColWidth="10" defaultColWidth="11.44140625" defaultRowHeight="15" customHeight="1" x14ac:dyDescent="0.25"/>
  <cols>
    <col min="1" max="1" width="10.33203125" style="1" customWidth="1"/>
    <col min="2" max="2" width="58.33203125" style="1" customWidth="1"/>
    <col min="3" max="5" width="18.5546875" style="1" customWidth="1"/>
    <col min="6" max="7" width="11.44140625" style="1"/>
    <col min="8" max="8" width="14.33203125" style="1" bestFit="1" customWidth="1"/>
    <col min="9" max="16384" width="11.44140625" style="1"/>
  </cols>
  <sheetData>
    <row r="1" spans="1:5" s="88" customFormat="1" ht="21" x14ac:dyDescent="0.35">
      <c r="A1" s="87" t="s">
        <v>106</v>
      </c>
      <c r="C1" s="89"/>
    </row>
    <row r="3" spans="1:5" ht="15" customHeight="1" x14ac:dyDescent="0.25">
      <c r="A3" s="2" t="s">
        <v>98</v>
      </c>
      <c r="B3" s="81"/>
      <c r="C3" s="82"/>
      <c r="D3" s="82"/>
      <c r="E3" s="82"/>
    </row>
    <row r="4" spans="1:5" ht="15" customHeight="1" x14ac:dyDescent="0.25">
      <c r="B4" s="2"/>
      <c r="C4" s="2"/>
      <c r="D4" s="2"/>
      <c r="E4" s="2"/>
    </row>
    <row r="5" spans="1:5" ht="15" customHeight="1" x14ac:dyDescent="0.25">
      <c r="A5" s="2"/>
      <c r="B5" s="2" t="s">
        <v>160</v>
      </c>
      <c r="C5" s="83"/>
      <c r="D5" s="83"/>
      <c r="E5" s="83"/>
    </row>
    <row r="6" spans="1:5" ht="15" customHeight="1" x14ac:dyDescent="0.25">
      <c r="B6" s="2" t="s">
        <v>150</v>
      </c>
      <c r="C6" s="83"/>
      <c r="D6" s="83"/>
      <c r="E6" s="83"/>
    </row>
    <row r="7" spans="1:5" s="23" customFormat="1" ht="15" customHeight="1" x14ac:dyDescent="0.25">
      <c r="B7" s="22" t="s">
        <v>113</v>
      </c>
      <c r="C7" s="84"/>
      <c r="D7" s="84"/>
      <c r="E7" s="84"/>
    </row>
    <row r="8" spans="1:5" s="23" customFormat="1" ht="15" customHeight="1" x14ac:dyDescent="0.25"/>
    <row r="9" spans="1:5" s="23" customFormat="1" ht="15" customHeight="1" x14ac:dyDescent="0.25">
      <c r="B9" s="33" t="s">
        <v>97</v>
      </c>
      <c r="C9" s="44"/>
      <c r="D9" s="45"/>
      <c r="E9" s="46"/>
    </row>
    <row r="10" spans="1:5" s="23" customFormat="1" ht="15" customHeight="1" x14ac:dyDescent="0.25">
      <c r="B10" s="19" t="s">
        <v>98</v>
      </c>
      <c r="C10" s="47"/>
      <c r="D10" s="48"/>
      <c r="E10" s="49"/>
    </row>
    <row r="11" spans="1:5" s="23" customFormat="1" ht="15" customHeight="1" x14ac:dyDescent="0.25">
      <c r="B11" s="30" t="s">
        <v>99</v>
      </c>
      <c r="C11" s="50"/>
      <c r="D11" s="51"/>
      <c r="E11" s="52"/>
    </row>
    <row r="12" spans="1:5" s="23" customFormat="1" ht="15" customHeight="1" x14ac:dyDescent="0.25">
      <c r="B12" s="31"/>
      <c r="C12" s="50"/>
      <c r="D12" s="51"/>
      <c r="E12" s="52"/>
    </row>
    <row r="13" spans="1:5" s="23" customFormat="1" ht="15" customHeight="1" x14ac:dyDescent="0.25">
      <c r="B13" s="30" t="s">
        <v>100</v>
      </c>
      <c r="C13" s="50"/>
      <c r="D13" s="51"/>
      <c r="E13" s="52"/>
    </row>
    <row r="14" spans="1:5" s="23" customFormat="1" ht="15" customHeight="1" x14ac:dyDescent="0.25">
      <c r="B14" s="31"/>
      <c r="C14" s="50"/>
      <c r="D14" s="51"/>
      <c r="E14" s="52"/>
    </row>
    <row r="15" spans="1:5" s="23" customFormat="1" ht="15" customHeight="1" x14ac:dyDescent="0.25">
      <c r="B15" s="24"/>
      <c r="C15" s="24"/>
    </row>
    <row r="16" spans="1:5" s="23" customFormat="1" ht="15" customHeight="1" x14ac:dyDescent="0.25">
      <c r="B16" s="66" t="s">
        <v>135</v>
      </c>
      <c r="C16" s="68" t="s">
        <v>145</v>
      </c>
      <c r="D16" s="68" t="s">
        <v>146</v>
      </c>
      <c r="E16" s="68" t="s">
        <v>147</v>
      </c>
    </row>
    <row r="17" spans="2:8" s="23" customFormat="1" ht="41.4" x14ac:dyDescent="0.25">
      <c r="B17" s="19" t="s">
        <v>155</v>
      </c>
      <c r="C17" s="25"/>
      <c r="D17" s="25"/>
      <c r="E17" s="25"/>
    </row>
    <row r="18" spans="2:8" s="23" customFormat="1" ht="27.6" x14ac:dyDescent="0.25">
      <c r="B18" s="19" t="s">
        <v>124</v>
      </c>
      <c r="C18" s="25"/>
      <c r="D18" s="25"/>
      <c r="E18" s="25"/>
    </row>
    <row r="19" spans="2:8" s="23" customFormat="1" ht="15" customHeight="1" x14ac:dyDescent="0.25">
      <c r="B19" s="32" t="s">
        <v>101</v>
      </c>
      <c r="C19" s="26">
        <f>C17+C18</f>
        <v>0</v>
      </c>
      <c r="D19" s="26">
        <f t="shared" ref="D19:E19" si="0">D17+D18</f>
        <v>0</v>
      </c>
      <c r="E19" s="26">
        <f t="shared" si="0"/>
        <v>0</v>
      </c>
    </row>
    <row r="20" spans="2:8" s="23" customFormat="1" ht="15" customHeight="1" x14ac:dyDescent="0.25">
      <c r="C20" s="27"/>
      <c r="D20" s="27"/>
      <c r="E20" s="27"/>
    </row>
    <row r="21" spans="2:8" s="23" customFormat="1" ht="15" customHeight="1" x14ac:dyDescent="0.25">
      <c r="B21" s="66" t="s">
        <v>121</v>
      </c>
      <c r="C21" s="67"/>
      <c r="D21" s="67"/>
      <c r="E21" s="67"/>
    </row>
    <row r="22" spans="2:8" s="23" customFormat="1" ht="13.8" x14ac:dyDescent="0.25">
      <c r="B22" s="21" t="s">
        <v>136</v>
      </c>
      <c r="C22" s="25">
        <f>C19*0.1</f>
        <v>0</v>
      </c>
      <c r="D22" s="25">
        <f>D19*0.1</f>
        <v>0</v>
      </c>
      <c r="E22" s="25">
        <f>E19*0.1</f>
        <v>0</v>
      </c>
    </row>
    <row r="23" spans="2:8" s="23" customFormat="1" ht="27.6" x14ac:dyDescent="0.25">
      <c r="B23" s="21" t="s">
        <v>172</v>
      </c>
      <c r="C23" s="25">
        <f>C19-C22-C31-C24</f>
        <v>0</v>
      </c>
      <c r="D23" s="25">
        <f>D19-D22-D31-D24</f>
        <v>0</v>
      </c>
      <c r="E23" s="25">
        <f>E19-E22-E31-E24</f>
        <v>0</v>
      </c>
    </row>
    <row r="24" spans="2:8" s="23" customFormat="1" ht="13.8" x14ac:dyDescent="0.25">
      <c r="B24" s="21" t="s">
        <v>122</v>
      </c>
      <c r="C24" s="25">
        <f>SUM(C25:C30)</f>
        <v>0</v>
      </c>
      <c r="D24" s="25">
        <f t="shared" ref="D24:E24" si="1">SUM(D25:D30)</f>
        <v>0</v>
      </c>
      <c r="E24" s="25">
        <f t="shared" si="1"/>
        <v>0</v>
      </c>
    </row>
    <row r="25" spans="2:8" s="23" customFormat="1" ht="14.4" x14ac:dyDescent="0.3">
      <c r="B25" s="36" t="s">
        <v>107</v>
      </c>
      <c r="C25" s="28"/>
      <c r="D25" s="28"/>
      <c r="E25" s="28"/>
    </row>
    <row r="26" spans="2:8" s="23" customFormat="1" ht="14.4" x14ac:dyDescent="0.3">
      <c r="B26" s="36" t="s">
        <v>108</v>
      </c>
      <c r="C26" s="28"/>
      <c r="D26" s="28"/>
      <c r="E26" s="28"/>
    </row>
    <row r="27" spans="2:8" s="23" customFormat="1" ht="14.4" x14ac:dyDescent="0.3">
      <c r="B27" s="36" t="s">
        <v>109</v>
      </c>
      <c r="C27" s="28"/>
      <c r="D27" s="28"/>
      <c r="E27" s="28"/>
    </row>
    <row r="28" spans="2:8" s="23" customFormat="1" ht="14.4" x14ac:dyDescent="0.3">
      <c r="B28" s="36" t="s">
        <v>129</v>
      </c>
      <c r="C28" s="28"/>
      <c r="D28" s="28"/>
      <c r="E28" s="28"/>
    </row>
    <row r="29" spans="2:8" s="23" customFormat="1" ht="14.4" x14ac:dyDescent="0.3">
      <c r="B29" s="36" t="s">
        <v>110</v>
      </c>
      <c r="C29" s="28"/>
      <c r="D29" s="28"/>
      <c r="E29" s="28"/>
    </row>
    <row r="30" spans="2:8" s="23" customFormat="1" ht="28.8" x14ac:dyDescent="0.25">
      <c r="B30" s="37" t="s">
        <v>130</v>
      </c>
      <c r="C30" s="28"/>
      <c r="D30" s="28"/>
      <c r="E30" s="28"/>
      <c r="H30" s="29"/>
    </row>
    <row r="31" spans="2:8" s="23" customFormat="1" ht="55.2" x14ac:dyDescent="0.25">
      <c r="B31" s="21" t="s">
        <v>170</v>
      </c>
      <c r="C31" s="25">
        <f>'Anlage - Festbetrag'!C30</f>
        <v>0</v>
      </c>
      <c r="D31" s="25">
        <f>'Anlage - Festbetrag'!D30</f>
        <v>0</v>
      </c>
      <c r="E31" s="25">
        <f>'Anlage - Festbetrag'!E30</f>
        <v>0</v>
      </c>
    </row>
    <row r="32" spans="2:8" ht="15" customHeight="1" x14ac:dyDescent="0.25">
      <c r="B32" s="20" t="s">
        <v>101</v>
      </c>
      <c r="C32" s="26">
        <f>SUM(C22:C24,C31)</f>
        <v>0</v>
      </c>
      <c r="D32" s="26">
        <f t="shared" ref="D32:E32" si="2">SUM(D22:D24,D31)</f>
        <v>0</v>
      </c>
      <c r="E32" s="26">
        <f t="shared" si="2"/>
        <v>0</v>
      </c>
    </row>
    <row r="33" spans="2:7" s="90" customFormat="1" ht="6" customHeight="1" x14ac:dyDescent="0.15">
      <c r="C33" s="91"/>
    </row>
    <row r="34" spans="2:7" ht="75.599999999999994" customHeight="1" x14ac:dyDescent="0.25">
      <c r="B34" s="93" t="s">
        <v>138</v>
      </c>
      <c r="C34" s="93"/>
      <c r="D34" s="93"/>
      <c r="E34" s="93"/>
    </row>
    <row r="35" spans="2:7" s="90" customFormat="1" ht="6" customHeight="1" x14ac:dyDescent="0.15">
      <c r="C35" s="91"/>
    </row>
    <row r="36" spans="2:7" ht="15" customHeight="1" x14ac:dyDescent="0.25">
      <c r="B36" s="76" t="s">
        <v>123</v>
      </c>
      <c r="C36" s="77"/>
      <c r="D36" s="77"/>
      <c r="E36" s="77"/>
    </row>
    <row r="37" spans="2:7" s="23" customFormat="1" ht="55.2" x14ac:dyDescent="0.25">
      <c r="B37" s="21" t="s">
        <v>170</v>
      </c>
      <c r="C37" s="25">
        <f>C31</f>
        <v>0</v>
      </c>
      <c r="D37" s="25">
        <f t="shared" ref="D37:E37" si="3">D31</f>
        <v>0</v>
      </c>
      <c r="E37" s="25">
        <f t="shared" si="3"/>
        <v>0</v>
      </c>
      <c r="G37" s="29"/>
    </row>
    <row r="38" spans="2:7" ht="41.4" x14ac:dyDescent="0.25">
      <c r="B38" s="19" t="s">
        <v>156</v>
      </c>
      <c r="C38" s="53" t="s">
        <v>103</v>
      </c>
      <c r="D38" s="53" t="s">
        <v>103</v>
      </c>
      <c r="E38" s="53" t="s">
        <v>103</v>
      </c>
    </row>
    <row r="39" spans="2:7" s="23" customFormat="1" ht="41.4" x14ac:dyDescent="0.25">
      <c r="B39" s="21" t="s">
        <v>125</v>
      </c>
      <c r="C39" s="25">
        <f>IF(C38="Ja",C37*0.05,((('Anlage - Festbetrag'!C16+'Anlage - Festbetrag'!C22+'Anlage - Festbetrag'!C26)*2)/12*3))</f>
        <v>24978.545000000002</v>
      </c>
      <c r="D39" s="25">
        <f>IF(D38="Ja",D37*0.05,((('Anlage - Festbetrag'!D16+'Anlage - Festbetrag'!D19+'Anlage - Festbetrag'!D22+'Anlage - Festbetrag'!D26)*2)/12*9))</f>
        <v>94435.634999999995</v>
      </c>
      <c r="E39" s="25">
        <f>IF(E38="Ja",E37*0.05,(('Anlage - Festbetrag'!E16+'Anlage - Festbetrag'!E19+'Anlage - Festbetrag'!E22+'Anlage - Festbetrag'!E26)*2))</f>
        <v>125914.18000000001</v>
      </c>
    </row>
    <row r="40" spans="2:7" ht="13.8" x14ac:dyDescent="0.25">
      <c r="B40" s="78" t="s">
        <v>158</v>
      </c>
      <c r="C40" s="79">
        <f>SUM(C37:C39)</f>
        <v>24978.545000000002</v>
      </c>
      <c r="D40" s="79">
        <f>SUM(D37:D39)</f>
        <v>94435.634999999995</v>
      </c>
      <c r="E40" s="79">
        <f t="shared" ref="E40" si="4">SUM(E37:E39)</f>
        <v>125914.18000000001</v>
      </c>
    </row>
    <row r="41" spans="2:7" ht="27.6" x14ac:dyDescent="0.25">
      <c r="B41" s="78" t="s">
        <v>163</v>
      </c>
      <c r="C41" s="80"/>
      <c r="D41" s="79">
        <f>65000*IF('Anlage - Festbetrag'!D9&gt;0,'Anlage - Festbetrag'!D9,'Anlage - Festbetrag'!D10)</f>
        <v>0</v>
      </c>
      <c r="E41" s="79">
        <f>65000*IF('Anlage - Festbetrag'!E9&gt;0,'Anlage - Festbetrag'!E9,'Anlage - Festbetrag'!E10)</f>
        <v>0</v>
      </c>
    </row>
    <row r="42" spans="2:7" s="23" customFormat="1" ht="14.25" customHeight="1" x14ac:dyDescent="0.25">
      <c r="B42" s="78" t="s">
        <v>159</v>
      </c>
      <c r="C42" s="80"/>
      <c r="D42" s="79">
        <f>'Anlage - Unterstützungskräfte'!C29</f>
        <v>0</v>
      </c>
      <c r="E42" s="79">
        <f>'Anlage - Unterstützungskräfte'!E29</f>
        <v>0</v>
      </c>
    </row>
    <row r="43" spans="2:7" s="23" customFormat="1" ht="14.25" customHeight="1" x14ac:dyDescent="0.25">
      <c r="B43" s="85" t="s">
        <v>164</v>
      </c>
      <c r="C43" s="97">
        <f>C40+D42+MIN(D40:D41)</f>
        <v>24978.545000000002</v>
      </c>
      <c r="D43" s="98"/>
      <c r="E43" s="86">
        <f>MIN(E40:E41)+E42</f>
        <v>0</v>
      </c>
    </row>
    <row r="44" spans="2:7" ht="13.8" x14ac:dyDescent="0.25">
      <c r="B44" s="78" t="s">
        <v>157</v>
      </c>
      <c r="C44" s="94">
        <f>C40+D42+E42+MIN(D40:D41)+MIN(E40:E41)</f>
        <v>24978.545000000002</v>
      </c>
      <c r="D44" s="95"/>
      <c r="E44" s="96"/>
    </row>
  </sheetData>
  <mergeCells count="3">
    <mergeCell ref="B34:E34"/>
    <mergeCell ref="C44:E44"/>
    <mergeCell ref="C43:D43"/>
  </mergeCells>
  <printOptions horizontalCentered="1" verticalCentered="1"/>
  <pageMargins left="0.70866141732283472" right="0.70866141732283472" top="0.78740157480314965" bottom="0.78740157480314965" header="0.31496062992125984" footer="0.31496062992125984"/>
  <pageSetup paperSize="9" scale="7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C38:E38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7"/>
  <sheetViews>
    <sheetView zoomScale="85" zoomScaleNormal="85" zoomScaleSheetLayoutView="90" zoomScalePageLayoutView="70" workbookViewId="0">
      <pane ySplit="12" topLeftCell="A13" activePane="bottomLeft" state="frozen"/>
      <selection activeCell="B10" sqref="B10"/>
      <selection pane="bottomLeft" activeCell="E8" sqref="E8"/>
    </sheetView>
  </sheetViews>
  <sheetFormatPr baseColWidth="10" defaultColWidth="11.44140625" defaultRowHeight="15.6" x14ac:dyDescent="0.3"/>
  <cols>
    <col min="1" max="1" width="15.5546875" style="3" customWidth="1"/>
    <col min="2" max="2" width="43.44140625" style="3" customWidth="1"/>
    <col min="3" max="3" width="16.5546875" customWidth="1"/>
    <col min="4" max="4" width="20.33203125" style="3" customWidth="1"/>
    <col min="5" max="5" width="19.44140625" style="3" customWidth="1"/>
    <col min="6" max="6" width="13.109375" style="3" customWidth="1"/>
    <col min="7" max="7" width="13.5546875" style="12" customWidth="1"/>
    <col min="8" max="16384" width="11.44140625" style="3"/>
  </cols>
  <sheetData>
    <row r="1" spans="1:7" ht="15" x14ac:dyDescent="0.25">
      <c r="C1" s="3"/>
      <c r="F1" s="12"/>
      <c r="G1" s="3"/>
    </row>
    <row r="2" spans="1:7" ht="34.950000000000003" customHeight="1" x14ac:dyDescent="0.25">
      <c r="A2" s="99" t="s">
        <v>166</v>
      </c>
      <c r="B2" s="99"/>
      <c r="C2" s="99"/>
      <c r="D2" s="99"/>
      <c r="E2" s="99"/>
      <c r="G2" s="3"/>
    </row>
    <row r="3" spans="1:7" ht="15" x14ac:dyDescent="0.25">
      <c r="C3" s="3"/>
      <c r="G3" s="3"/>
    </row>
    <row r="4" spans="1:7" x14ac:dyDescent="0.3">
      <c r="B4" s="3" t="s">
        <v>98</v>
      </c>
      <c r="D4" s="35">
        <f>'Anlage - A&amp;F-Plan'!B3</f>
        <v>0</v>
      </c>
      <c r="G4" s="3"/>
    </row>
    <row r="5" spans="1:7" x14ac:dyDescent="0.3">
      <c r="B5" s="3" t="s">
        <v>142</v>
      </c>
      <c r="D5" s="56"/>
      <c r="G5" s="3"/>
    </row>
    <row r="6" spans="1:7" x14ac:dyDescent="0.3">
      <c r="B6" s="3" t="s">
        <v>143</v>
      </c>
      <c r="D6" s="34"/>
      <c r="G6" s="3"/>
    </row>
    <row r="7" spans="1:7" x14ac:dyDescent="0.3">
      <c r="B7" s="3" t="s">
        <v>144</v>
      </c>
      <c r="D7" s="35" t="s">
        <v>145</v>
      </c>
      <c r="G7" s="3"/>
    </row>
    <row r="8" spans="1:7" x14ac:dyDescent="0.3">
      <c r="B8" s="4"/>
      <c r="C8" s="3"/>
      <c r="E8" s="13"/>
      <c r="F8" s="12"/>
      <c r="G8" s="3"/>
    </row>
    <row r="9" spans="1:7" x14ac:dyDescent="0.3">
      <c r="B9" s="4" t="s">
        <v>132</v>
      </c>
      <c r="D9" s="11">
        <f>Tabelle1[[#Totals],[Stellenanteil
Zuwendungs-
antrag]]</f>
        <v>0</v>
      </c>
      <c r="E9" s="13"/>
      <c r="F9" s="12"/>
      <c r="G9" s="3"/>
    </row>
    <row r="10" spans="1:7" x14ac:dyDescent="0.3">
      <c r="B10" s="4" t="s">
        <v>133</v>
      </c>
      <c r="D10" s="11">
        <f>Tabelle1[[#Totals],[Stellenanteil
Verwendungs-
nachweis]]</f>
        <v>0</v>
      </c>
      <c r="E10" s="13"/>
      <c r="F10" s="12"/>
      <c r="G10" s="3"/>
    </row>
    <row r="11" spans="1:7" ht="15" x14ac:dyDescent="0.25">
      <c r="C11" s="3"/>
      <c r="F11" s="12"/>
      <c r="G11" s="3"/>
    </row>
    <row r="12" spans="1:7" s="15" customFormat="1" ht="53.4" customHeight="1" x14ac:dyDescent="0.3">
      <c r="A12" s="14" t="s">
        <v>112</v>
      </c>
      <c r="B12" s="14" t="s">
        <v>111</v>
      </c>
      <c r="C12" s="14" t="s">
        <v>148</v>
      </c>
      <c r="D12" s="14" t="s">
        <v>134</v>
      </c>
      <c r="E12" s="41" t="s">
        <v>131</v>
      </c>
    </row>
    <row r="13" spans="1:7" ht="18.75" customHeight="1" x14ac:dyDescent="0.25">
      <c r="A13" s="3" t="s">
        <v>114</v>
      </c>
      <c r="B13" s="3" t="s">
        <v>56</v>
      </c>
      <c r="C13" s="3"/>
      <c r="D13" s="17"/>
      <c r="E13" s="43"/>
      <c r="F13" s="12"/>
      <c r="G13" s="3"/>
    </row>
    <row r="14" spans="1:7" ht="18.75" customHeight="1" x14ac:dyDescent="0.25">
      <c r="A14" s="3" t="s">
        <v>115</v>
      </c>
      <c r="B14" s="3" t="s">
        <v>0</v>
      </c>
      <c r="C14" s="3"/>
      <c r="D14" s="17"/>
      <c r="E14" s="43"/>
      <c r="F14" s="12"/>
      <c r="G14" s="3"/>
    </row>
    <row r="15" spans="1:7" ht="18.75" customHeight="1" x14ac:dyDescent="0.25">
      <c r="A15" s="3" t="s">
        <v>116</v>
      </c>
      <c r="B15" s="3" t="s">
        <v>89</v>
      </c>
      <c r="C15" s="3"/>
      <c r="D15" s="17"/>
      <c r="E15" s="43"/>
      <c r="F15" s="12"/>
      <c r="G15" s="3"/>
    </row>
    <row r="16" spans="1:7" ht="18.75" customHeight="1" x14ac:dyDescent="0.25">
      <c r="A16" s="3" t="s">
        <v>116</v>
      </c>
      <c r="B16" s="3" t="s">
        <v>20</v>
      </c>
      <c r="C16" s="3"/>
      <c r="D16" s="17"/>
      <c r="E16" s="43"/>
      <c r="F16" s="12"/>
      <c r="G16" s="3"/>
    </row>
    <row r="17" spans="1:7" ht="18.75" customHeight="1" x14ac:dyDescent="0.25">
      <c r="A17" s="3" t="s">
        <v>117</v>
      </c>
      <c r="B17" s="3" t="s">
        <v>38</v>
      </c>
      <c r="C17" s="3"/>
      <c r="D17" s="17"/>
      <c r="E17" s="43"/>
      <c r="F17" s="12"/>
      <c r="G17" s="3"/>
    </row>
    <row r="18" spans="1:7" ht="18.75" customHeight="1" x14ac:dyDescent="0.25">
      <c r="A18" s="3" t="s">
        <v>117</v>
      </c>
      <c r="B18" s="3" t="s">
        <v>39</v>
      </c>
      <c r="C18" s="3"/>
      <c r="D18" s="17"/>
      <c r="E18" s="43"/>
      <c r="F18" s="12"/>
      <c r="G18" s="3"/>
    </row>
    <row r="19" spans="1:7" ht="18.75" customHeight="1" x14ac:dyDescent="0.25">
      <c r="A19" s="3" t="s">
        <v>118</v>
      </c>
      <c r="B19" s="3" t="s">
        <v>84</v>
      </c>
      <c r="C19" s="3"/>
      <c r="D19" s="17"/>
      <c r="E19" s="43"/>
      <c r="F19" s="12"/>
      <c r="G19" s="3"/>
    </row>
    <row r="20" spans="1:7" ht="18.75" customHeight="1" x14ac:dyDescent="0.25">
      <c r="A20" s="3" t="s">
        <v>118</v>
      </c>
      <c r="B20" s="3" t="s">
        <v>47</v>
      </c>
      <c r="C20" s="3"/>
      <c r="D20" s="17"/>
      <c r="E20" s="43"/>
      <c r="F20" s="12"/>
      <c r="G20" s="3"/>
    </row>
    <row r="21" spans="1:7" ht="18.75" customHeight="1" x14ac:dyDescent="0.25">
      <c r="A21" s="3" t="s">
        <v>114</v>
      </c>
      <c r="B21" s="3" t="s">
        <v>87</v>
      </c>
      <c r="C21" s="3"/>
      <c r="D21" s="17"/>
      <c r="E21" s="43"/>
      <c r="F21" s="12"/>
      <c r="G21" s="3"/>
    </row>
    <row r="22" spans="1:7" ht="18.75" customHeight="1" x14ac:dyDescent="0.25">
      <c r="A22" s="3" t="s">
        <v>114</v>
      </c>
      <c r="B22" s="3" t="s">
        <v>57</v>
      </c>
      <c r="C22" s="3"/>
      <c r="D22" s="17"/>
      <c r="E22" s="43"/>
      <c r="F22" s="12"/>
      <c r="G22" s="3"/>
    </row>
    <row r="23" spans="1:7" ht="18.75" customHeight="1" x14ac:dyDescent="0.25">
      <c r="A23" s="3" t="s">
        <v>118</v>
      </c>
      <c r="B23" s="3" t="s">
        <v>85</v>
      </c>
      <c r="C23" s="3"/>
      <c r="D23" s="17"/>
      <c r="E23" s="43"/>
      <c r="F23" s="12"/>
      <c r="G23" s="3"/>
    </row>
    <row r="24" spans="1:7" ht="18.75" customHeight="1" x14ac:dyDescent="0.25">
      <c r="A24" s="3" t="s">
        <v>115</v>
      </c>
      <c r="B24" s="3" t="s">
        <v>67</v>
      </c>
      <c r="C24" s="3"/>
      <c r="D24" s="17"/>
      <c r="E24" s="43"/>
      <c r="F24" s="12"/>
      <c r="G24" s="3"/>
    </row>
    <row r="25" spans="1:7" ht="18.75" customHeight="1" x14ac:dyDescent="0.25">
      <c r="A25" s="3" t="s">
        <v>119</v>
      </c>
      <c r="B25" s="3" t="s">
        <v>28</v>
      </c>
      <c r="C25" s="3"/>
      <c r="D25" s="17"/>
      <c r="E25" s="43"/>
      <c r="F25" s="12"/>
      <c r="G25" s="3"/>
    </row>
    <row r="26" spans="1:7" ht="18.75" customHeight="1" x14ac:dyDescent="0.25">
      <c r="A26" s="3" t="s">
        <v>119</v>
      </c>
      <c r="B26" s="3" t="s">
        <v>29</v>
      </c>
      <c r="C26" s="3"/>
      <c r="D26" s="17"/>
      <c r="E26" s="43"/>
      <c r="F26" s="12"/>
      <c r="G26" s="3"/>
    </row>
    <row r="27" spans="1:7" ht="18.75" customHeight="1" x14ac:dyDescent="0.25">
      <c r="A27" s="3" t="s">
        <v>119</v>
      </c>
      <c r="B27" s="3" t="s">
        <v>81</v>
      </c>
      <c r="C27" s="3"/>
      <c r="D27" s="17"/>
      <c r="E27" s="43"/>
      <c r="F27" s="12"/>
      <c r="G27" s="3"/>
    </row>
    <row r="28" spans="1:7" ht="18.75" customHeight="1" x14ac:dyDescent="0.25">
      <c r="A28" s="3" t="s">
        <v>119</v>
      </c>
      <c r="B28" s="3" t="s">
        <v>30</v>
      </c>
      <c r="C28" s="3"/>
      <c r="D28" s="17"/>
      <c r="E28" s="43"/>
      <c r="F28" s="12"/>
      <c r="G28" s="3"/>
    </row>
    <row r="29" spans="1:7" ht="18.75" customHeight="1" x14ac:dyDescent="0.25">
      <c r="A29" s="3" t="s">
        <v>115</v>
      </c>
      <c r="B29" s="3" t="s">
        <v>68</v>
      </c>
      <c r="C29" s="3"/>
      <c r="D29" s="17"/>
      <c r="E29" s="43"/>
      <c r="F29" s="12"/>
      <c r="G29" s="3"/>
    </row>
    <row r="30" spans="1:7" ht="18.75" customHeight="1" x14ac:dyDescent="0.25">
      <c r="A30" s="3" t="s">
        <v>116</v>
      </c>
      <c r="B30" s="3" t="s">
        <v>21</v>
      </c>
      <c r="C30" s="3"/>
      <c r="D30" s="17"/>
      <c r="E30" s="43"/>
      <c r="F30" s="12"/>
      <c r="G30" s="3"/>
    </row>
    <row r="31" spans="1:7" ht="18.75" customHeight="1" x14ac:dyDescent="0.25">
      <c r="A31" s="3" t="s">
        <v>119</v>
      </c>
      <c r="B31" s="3" t="s">
        <v>31</v>
      </c>
      <c r="C31" s="3"/>
      <c r="D31" s="17"/>
      <c r="E31" s="43"/>
      <c r="F31" s="12"/>
      <c r="G31" s="3"/>
    </row>
    <row r="32" spans="1:7" ht="18.75" customHeight="1" x14ac:dyDescent="0.25">
      <c r="A32" s="3" t="s">
        <v>119</v>
      </c>
      <c r="B32" s="3" t="s">
        <v>32</v>
      </c>
      <c r="C32" s="3"/>
      <c r="D32" s="17"/>
      <c r="E32" s="43"/>
      <c r="F32" s="12"/>
      <c r="G32" s="3"/>
    </row>
    <row r="33" spans="1:7" ht="18.75" customHeight="1" x14ac:dyDescent="0.25">
      <c r="A33" s="3" t="s">
        <v>115</v>
      </c>
      <c r="B33" s="3" t="s">
        <v>1</v>
      </c>
      <c r="C33" s="3"/>
      <c r="D33" s="17"/>
      <c r="E33" s="43"/>
      <c r="F33" s="12"/>
      <c r="G33" s="3"/>
    </row>
    <row r="34" spans="1:7" ht="18.75" customHeight="1" x14ac:dyDescent="0.25">
      <c r="A34" s="3" t="s">
        <v>120</v>
      </c>
      <c r="B34" s="3" t="s">
        <v>70</v>
      </c>
      <c r="C34" s="3"/>
      <c r="D34" s="17"/>
      <c r="E34" s="43"/>
      <c r="F34" s="12"/>
      <c r="G34" s="3"/>
    </row>
    <row r="35" spans="1:7" ht="18.75" customHeight="1" x14ac:dyDescent="0.25">
      <c r="A35" s="3" t="s">
        <v>114</v>
      </c>
      <c r="B35" s="3" t="s">
        <v>58</v>
      </c>
      <c r="C35" s="3"/>
      <c r="D35" s="17"/>
      <c r="E35" s="43"/>
      <c r="F35" s="12"/>
      <c r="G35" s="3"/>
    </row>
    <row r="36" spans="1:7" ht="18.75" customHeight="1" x14ac:dyDescent="0.25">
      <c r="A36" s="3" t="s">
        <v>120</v>
      </c>
      <c r="B36" s="3" t="s">
        <v>71</v>
      </c>
      <c r="C36" s="3"/>
      <c r="D36" s="17"/>
      <c r="E36" s="43"/>
      <c r="F36" s="12"/>
      <c r="G36" s="3"/>
    </row>
    <row r="37" spans="1:7" ht="18.75" customHeight="1" x14ac:dyDescent="0.25">
      <c r="A37" s="3" t="s">
        <v>114</v>
      </c>
      <c r="B37" s="3" t="s">
        <v>59</v>
      </c>
      <c r="C37" s="3"/>
      <c r="D37" s="17"/>
      <c r="E37" s="43"/>
      <c r="F37" s="12"/>
      <c r="G37" s="3"/>
    </row>
    <row r="38" spans="1:7" ht="18.75" customHeight="1" x14ac:dyDescent="0.25">
      <c r="A38" s="3" t="s">
        <v>115</v>
      </c>
      <c r="B38" s="3" t="s">
        <v>2</v>
      </c>
      <c r="C38" s="3"/>
      <c r="D38" s="17"/>
      <c r="E38" s="43"/>
      <c r="F38" s="12"/>
      <c r="G38" s="3"/>
    </row>
    <row r="39" spans="1:7" ht="18.75" customHeight="1" x14ac:dyDescent="0.25">
      <c r="A39" s="3" t="s">
        <v>115</v>
      </c>
      <c r="B39" s="3" t="s">
        <v>3</v>
      </c>
      <c r="C39" s="3"/>
      <c r="D39" s="17"/>
      <c r="E39" s="43"/>
      <c r="F39" s="12"/>
      <c r="G39" s="3"/>
    </row>
    <row r="40" spans="1:7" ht="18.75" customHeight="1" x14ac:dyDescent="0.25">
      <c r="A40" s="3" t="s">
        <v>115</v>
      </c>
      <c r="B40" s="3" t="s">
        <v>4</v>
      </c>
      <c r="C40" s="3"/>
      <c r="D40" s="17"/>
      <c r="E40" s="43"/>
      <c r="F40" s="12"/>
      <c r="G40" s="3"/>
    </row>
    <row r="41" spans="1:7" ht="18.75" customHeight="1" x14ac:dyDescent="0.25">
      <c r="A41" s="3" t="s">
        <v>117</v>
      </c>
      <c r="B41" s="3" t="s">
        <v>41</v>
      </c>
      <c r="C41" s="3"/>
      <c r="D41" s="17"/>
      <c r="E41" s="43"/>
      <c r="F41" s="12"/>
      <c r="G41" s="3"/>
    </row>
    <row r="42" spans="1:7" ht="18.75" customHeight="1" x14ac:dyDescent="0.25">
      <c r="A42" s="3" t="s">
        <v>117</v>
      </c>
      <c r="B42" s="3" t="s">
        <v>40</v>
      </c>
      <c r="C42" s="3"/>
      <c r="D42" s="17"/>
      <c r="E42" s="43"/>
      <c r="F42" s="12"/>
      <c r="G42" s="3"/>
    </row>
    <row r="43" spans="1:7" ht="18.75" customHeight="1" x14ac:dyDescent="0.25">
      <c r="A43" s="3" t="s">
        <v>119</v>
      </c>
      <c r="B43" s="3" t="s">
        <v>33</v>
      </c>
      <c r="C43" s="3"/>
      <c r="D43" s="17"/>
      <c r="E43" s="43"/>
      <c r="F43" s="12"/>
      <c r="G43" s="3"/>
    </row>
    <row r="44" spans="1:7" ht="18.75" customHeight="1" x14ac:dyDescent="0.25">
      <c r="A44" s="3" t="s">
        <v>115</v>
      </c>
      <c r="B44" s="3" t="s">
        <v>5</v>
      </c>
      <c r="C44" s="3"/>
      <c r="D44" s="17"/>
      <c r="E44" s="43"/>
      <c r="F44" s="12"/>
      <c r="G44" s="3"/>
    </row>
    <row r="45" spans="1:7" ht="18.75" customHeight="1" x14ac:dyDescent="0.25">
      <c r="A45" s="3" t="s">
        <v>120</v>
      </c>
      <c r="B45" s="3" t="s">
        <v>72</v>
      </c>
      <c r="C45" s="3"/>
      <c r="D45" s="17"/>
      <c r="E45" s="43"/>
      <c r="F45" s="12"/>
      <c r="G45" s="3"/>
    </row>
    <row r="46" spans="1:7" ht="18.75" customHeight="1" x14ac:dyDescent="0.25">
      <c r="A46" s="3" t="s">
        <v>115</v>
      </c>
      <c r="B46" s="3" t="s">
        <v>6</v>
      </c>
      <c r="C46" s="3"/>
      <c r="D46" s="17"/>
      <c r="E46" s="43"/>
      <c r="F46" s="12"/>
      <c r="G46" s="3"/>
    </row>
    <row r="47" spans="1:7" ht="18.75" customHeight="1" x14ac:dyDescent="0.25">
      <c r="A47" s="3" t="s">
        <v>117</v>
      </c>
      <c r="B47" s="3" t="s">
        <v>92</v>
      </c>
      <c r="C47" s="3"/>
      <c r="D47" s="17"/>
      <c r="E47" s="43"/>
      <c r="F47" s="12"/>
      <c r="G47" s="3"/>
    </row>
    <row r="48" spans="1:7" ht="18.75" customHeight="1" x14ac:dyDescent="0.25">
      <c r="A48" s="3" t="s">
        <v>117</v>
      </c>
      <c r="B48" s="3" t="s">
        <v>42</v>
      </c>
      <c r="C48" s="3"/>
      <c r="D48" s="17"/>
      <c r="E48" s="43"/>
      <c r="F48" s="12"/>
      <c r="G48" s="3"/>
    </row>
    <row r="49" spans="1:7" ht="18.75" customHeight="1" x14ac:dyDescent="0.25">
      <c r="A49" s="3" t="s">
        <v>115</v>
      </c>
      <c r="B49" s="3" t="s">
        <v>7</v>
      </c>
      <c r="C49" s="3"/>
      <c r="D49" s="17"/>
      <c r="E49" s="43"/>
      <c r="F49" s="12"/>
      <c r="G49" s="3"/>
    </row>
    <row r="50" spans="1:7" ht="18.75" customHeight="1" x14ac:dyDescent="0.25">
      <c r="A50" s="3" t="s">
        <v>114</v>
      </c>
      <c r="B50" s="3" t="s">
        <v>60</v>
      </c>
      <c r="C50" s="3"/>
      <c r="D50" s="17"/>
      <c r="E50" s="43"/>
      <c r="F50" s="12"/>
      <c r="G50" s="3"/>
    </row>
    <row r="51" spans="1:7" ht="18.75" customHeight="1" x14ac:dyDescent="0.25">
      <c r="A51" s="3" t="s">
        <v>118</v>
      </c>
      <c r="B51" s="3" t="s">
        <v>48</v>
      </c>
      <c r="C51" s="3"/>
      <c r="D51" s="17"/>
      <c r="E51" s="43"/>
      <c r="F51" s="12"/>
      <c r="G51" s="3"/>
    </row>
    <row r="52" spans="1:7" ht="18.75" customHeight="1" x14ac:dyDescent="0.25">
      <c r="A52" s="3" t="s">
        <v>119</v>
      </c>
      <c r="B52" s="3" t="s">
        <v>82</v>
      </c>
      <c r="C52" s="3"/>
      <c r="D52" s="17"/>
      <c r="E52" s="43"/>
      <c r="F52" s="12"/>
      <c r="G52" s="3"/>
    </row>
    <row r="53" spans="1:7" ht="18.75" customHeight="1" x14ac:dyDescent="0.25">
      <c r="A53" s="3" t="s">
        <v>119</v>
      </c>
      <c r="B53" s="3" t="s">
        <v>93</v>
      </c>
      <c r="C53" s="3"/>
      <c r="D53" s="17"/>
      <c r="E53" s="43"/>
      <c r="F53" s="12"/>
      <c r="G53" s="3"/>
    </row>
    <row r="54" spans="1:7" ht="18.75" customHeight="1" x14ac:dyDescent="0.25">
      <c r="A54" s="3" t="s">
        <v>115</v>
      </c>
      <c r="B54" s="3" t="s">
        <v>8</v>
      </c>
      <c r="C54" s="3"/>
      <c r="D54" s="17"/>
      <c r="E54" s="43"/>
      <c r="F54" s="12"/>
      <c r="G54" s="3"/>
    </row>
    <row r="55" spans="1:7" ht="18.75" customHeight="1" x14ac:dyDescent="0.25">
      <c r="A55" s="3" t="s">
        <v>114</v>
      </c>
      <c r="B55" s="3" t="s">
        <v>61</v>
      </c>
      <c r="C55" s="3"/>
      <c r="D55" s="17"/>
      <c r="E55" s="43"/>
      <c r="F55" s="12"/>
      <c r="G55" s="3"/>
    </row>
    <row r="56" spans="1:7" ht="18.75" customHeight="1" x14ac:dyDescent="0.25">
      <c r="A56" s="3" t="s">
        <v>120</v>
      </c>
      <c r="B56" s="3" t="s">
        <v>73</v>
      </c>
      <c r="C56" s="3"/>
      <c r="D56" s="17"/>
      <c r="E56" s="43"/>
      <c r="F56" s="12"/>
      <c r="G56" s="3"/>
    </row>
    <row r="57" spans="1:7" ht="18.75" customHeight="1" x14ac:dyDescent="0.25">
      <c r="A57" s="3" t="s">
        <v>114</v>
      </c>
      <c r="B57" s="3" t="s">
        <v>90</v>
      </c>
      <c r="C57" s="3"/>
      <c r="D57" s="17"/>
      <c r="E57" s="43"/>
      <c r="F57" s="12"/>
      <c r="G57" s="3"/>
    </row>
    <row r="58" spans="1:7" ht="18.75" customHeight="1" x14ac:dyDescent="0.25">
      <c r="A58" s="3" t="s">
        <v>118</v>
      </c>
      <c r="B58" s="3" t="s">
        <v>49</v>
      </c>
      <c r="C58" s="3"/>
      <c r="D58" s="17"/>
      <c r="E58" s="43"/>
      <c r="F58" s="12"/>
      <c r="G58" s="3"/>
    </row>
    <row r="59" spans="1:7" ht="18.75" customHeight="1" x14ac:dyDescent="0.25">
      <c r="A59" s="3" t="s">
        <v>119</v>
      </c>
      <c r="B59" s="3" t="s">
        <v>34</v>
      </c>
      <c r="C59" s="3"/>
      <c r="D59" s="17"/>
      <c r="E59" s="43"/>
      <c r="F59" s="12"/>
      <c r="G59" s="3"/>
    </row>
    <row r="60" spans="1:7" ht="18.75" customHeight="1" x14ac:dyDescent="0.25">
      <c r="A60" s="3" t="s">
        <v>119</v>
      </c>
      <c r="B60" s="3" t="s">
        <v>35</v>
      </c>
      <c r="C60" s="3"/>
      <c r="D60" s="17"/>
      <c r="E60" s="43"/>
      <c r="F60" s="12"/>
      <c r="G60" s="3"/>
    </row>
    <row r="61" spans="1:7" ht="18.75" customHeight="1" x14ac:dyDescent="0.25">
      <c r="A61" s="3" t="s">
        <v>115</v>
      </c>
      <c r="B61" s="3" t="s">
        <v>9</v>
      </c>
      <c r="C61" s="3"/>
      <c r="D61" s="17"/>
      <c r="E61" s="43"/>
      <c r="F61" s="12"/>
      <c r="G61" s="3"/>
    </row>
    <row r="62" spans="1:7" ht="18.75" customHeight="1" x14ac:dyDescent="0.25">
      <c r="A62" s="3" t="s">
        <v>120</v>
      </c>
      <c r="B62" s="3" t="s">
        <v>74</v>
      </c>
      <c r="C62" s="3"/>
      <c r="D62" s="17"/>
      <c r="E62" s="43"/>
      <c r="F62" s="12"/>
      <c r="G62" s="3"/>
    </row>
    <row r="63" spans="1:7" ht="18.75" customHeight="1" x14ac:dyDescent="0.25">
      <c r="A63" s="3" t="s">
        <v>120</v>
      </c>
      <c r="B63" s="3" t="s">
        <v>75</v>
      </c>
      <c r="C63" s="3"/>
      <c r="D63" s="17"/>
      <c r="E63" s="43"/>
      <c r="F63" s="12"/>
      <c r="G63" s="3"/>
    </row>
    <row r="64" spans="1:7" ht="18.75" customHeight="1" x14ac:dyDescent="0.25">
      <c r="A64" s="3" t="s">
        <v>119</v>
      </c>
      <c r="B64" s="3" t="s">
        <v>36</v>
      </c>
      <c r="C64" s="3"/>
      <c r="D64" s="17"/>
      <c r="E64" s="43"/>
      <c r="F64" s="12"/>
      <c r="G64" s="3"/>
    </row>
    <row r="65" spans="1:7" ht="18.75" customHeight="1" x14ac:dyDescent="0.25">
      <c r="A65" s="3" t="s">
        <v>114</v>
      </c>
      <c r="B65" s="3" t="s">
        <v>62</v>
      </c>
      <c r="C65" s="3"/>
      <c r="D65" s="17"/>
      <c r="E65" s="43"/>
      <c r="F65" s="12"/>
      <c r="G65" s="3"/>
    </row>
    <row r="66" spans="1:7" ht="18.75" customHeight="1" x14ac:dyDescent="0.25">
      <c r="A66" s="3" t="s">
        <v>118</v>
      </c>
      <c r="B66" s="3" t="s">
        <v>51</v>
      </c>
      <c r="C66" s="3"/>
      <c r="D66" s="17"/>
      <c r="E66" s="43"/>
      <c r="F66" s="12"/>
      <c r="G66" s="3"/>
    </row>
    <row r="67" spans="1:7" ht="18.75" customHeight="1" x14ac:dyDescent="0.25">
      <c r="A67" s="3" t="s">
        <v>114</v>
      </c>
      <c r="B67" s="3" t="s">
        <v>88</v>
      </c>
      <c r="C67" s="3"/>
      <c r="D67" s="17"/>
      <c r="E67" s="43"/>
      <c r="F67" s="12"/>
      <c r="G67" s="3"/>
    </row>
    <row r="68" spans="1:7" ht="18.75" customHeight="1" x14ac:dyDescent="0.25">
      <c r="A68" s="3" t="s">
        <v>115</v>
      </c>
      <c r="B68" s="3" t="s">
        <v>10</v>
      </c>
      <c r="C68" s="3"/>
      <c r="D68" s="17"/>
      <c r="E68" s="43"/>
      <c r="F68" s="12"/>
      <c r="G68" s="3"/>
    </row>
    <row r="69" spans="1:7" ht="18.75" customHeight="1" x14ac:dyDescent="0.25">
      <c r="A69" s="3" t="s">
        <v>118</v>
      </c>
      <c r="B69" s="3" t="s">
        <v>50</v>
      </c>
      <c r="C69" s="3"/>
      <c r="D69" s="17"/>
      <c r="E69" s="43"/>
      <c r="F69" s="12"/>
      <c r="G69" s="3"/>
    </row>
    <row r="70" spans="1:7" ht="18.75" customHeight="1" x14ac:dyDescent="0.25">
      <c r="A70" s="3" t="s">
        <v>115</v>
      </c>
      <c r="B70" s="3" t="s">
        <v>11</v>
      </c>
      <c r="C70" s="3"/>
      <c r="D70" s="17"/>
      <c r="E70" s="43"/>
      <c r="F70" s="12"/>
      <c r="G70" s="3"/>
    </row>
    <row r="71" spans="1:7" ht="18.75" customHeight="1" x14ac:dyDescent="0.25">
      <c r="A71" s="3" t="s">
        <v>115</v>
      </c>
      <c r="B71" s="3" t="s">
        <v>12</v>
      </c>
      <c r="C71" s="3"/>
      <c r="D71" s="17"/>
      <c r="E71" s="43"/>
      <c r="F71" s="12"/>
      <c r="G71" s="3"/>
    </row>
    <row r="72" spans="1:7" ht="18.75" customHeight="1" x14ac:dyDescent="0.25">
      <c r="A72" s="3" t="s">
        <v>115</v>
      </c>
      <c r="B72" s="3" t="s">
        <v>94</v>
      </c>
      <c r="C72" s="3"/>
      <c r="D72" s="17"/>
      <c r="E72" s="43"/>
      <c r="F72" s="12"/>
      <c r="G72" s="3"/>
    </row>
    <row r="73" spans="1:7" ht="18.75" customHeight="1" x14ac:dyDescent="0.25">
      <c r="A73" s="3" t="s">
        <v>115</v>
      </c>
      <c r="B73" s="3" t="s">
        <v>13</v>
      </c>
      <c r="C73" s="3"/>
      <c r="D73" s="17"/>
      <c r="E73" s="43"/>
      <c r="F73" s="12"/>
      <c r="G73" s="3"/>
    </row>
    <row r="74" spans="1:7" ht="18.75" customHeight="1" x14ac:dyDescent="0.25">
      <c r="A74" s="3" t="s">
        <v>116</v>
      </c>
      <c r="B74" s="3" t="s">
        <v>22</v>
      </c>
      <c r="C74" s="3"/>
      <c r="D74" s="17"/>
      <c r="E74" s="43"/>
      <c r="F74" s="12"/>
      <c r="G74" s="3"/>
    </row>
    <row r="75" spans="1:7" ht="18.75" customHeight="1" x14ac:dyDescent="0.25">
      <c r="A75" s="3" t="s">
        <v>117</v>
      </c>
      <c r="B75" s="3" t="s">
        <v>91</v>
      </c>
      <c r="C75" s="3"/>
      <c r="D75" s="17"/>
      <c r="E75" s="43"/>
      <c r="F75" s="12"/>
      <c r="G75" s="3"/>
    </row>
    <row r="76" spans="1:7" ht="18.75" customHeight="1" x14ac:dyDescent="0.25">
      <c r="A76" s="3" t="s">
        <v>116</v>
      </c>
      <c r="B76" s="3" t="s">
        <v>23</v>
      </c>
      <c r="C76" s="3"/>
      <c r="D76" s="17"/>
      <c r="E76" s="43"/>
      <c r="F76" s="12"/>
      <c r="G76" s="3"/>
    </row>
    <row r="77" spans="1:7" ht="18.75" customHeight="1" x14ac:dyDescent="0.25">
      <c r="A77" s="3" t="s">
        <v>114</v>
      </c>
      <c r="B77" s="3" t="s">
        <v>63</v>
      </c>
      <c r="C77" s="3"/>
      <c r="D77" s="17"/>
      <c r="E77" s="43"/>
      <c r="F77" s="12"/>
      <c r="G77" s="3"/>
    </row>
    <row r="78" spans="1:7" ht="18.75" customHeight="1" x14ac:dyDescent="0.25">
      <c r="A78" s="3" t="s">
        <v>117</v>
      </c>
      <c r="B78" s="3" t="s">
        <v>83</v>
      </c>
      <c r="C78" s="3"/>
      <c r="D78" s="17"/>
      <c r="E78" s="43"/>
      <c r="F78" s="12"/>
      <c r="G78" s="3"/>
    </row>
    <row r="79" spans="1:7" ht="18.75" customHeight="1" x14ac:dyDescent="0.25">
      <c r="A79" s="3" t="s">
        <v>117</v>
      </c>
      <c r="B79" s="3" t="s">
        <v>43</v>
      </c>
      <c r="C79" s="3"/>
      <c r="D79" s="17"/>
      <c r="E79" s="43"/>
      <c r="F79" s="12"/>
      <c r="G79" s="3"/>
    </row>
    <row r="80" spans="1:7" ht="18.75" customHeight="1" x14ac:dyDescent="0.25">
      <c r="A80" s="3" t="s">
        <v>114</v>
      </c>
      <c r="B80" s="3" t="s">
        <v>64</v>
      </c>
      <c r="C80" s="3"/>
      <c r="D80" s="17"/>
      <c r="E80" s="43"/>
      <c r="F80" s="12"/>
      <c r="G80" s="3"/>
    </row>
    <row r="81" spans="1:7" ht="18.75" customHeight="1" x14ac:dyDescent="0.25">
      <c r="A81" s="3" t="s">
        <v>114</v>
      </c>
      <c r="B81" s="3" t="s">
        <v>65</v>
      </c>
      <c r="C81" s="3"/>
      <c r="D81" s="17"/>
      <c r="E81" s="43"/>
      <c r="F81" s="12"/>
      <c r="G81" s="3"/>
    </row>
    <row r="82" spans="1:7" ht="18.75" customHeight="1" x14ac:dyDescent="0.25">
      <c r="A82" s="3" t="s">
        <v>120</v>
      </c>
      <c r="B82" s="3" t="s">
        <v>76</v>
      </c>
      <c r="C82" s="3"/>
      <c r="D82" s="17"/>
      <c r="E82" s="43"/>
      <c r="F82" s="12"/>
      <c r="G82" s="3"/>
    </row>
    <row r="83" spans="1:7" ht="18.75" customHeight="1" x14ac:dyDescent="0.25">
      <c r="A83" s="3" t="s">
        <v>120</v>
      </c>
      <c r="B83" s="3" t="s">
        <v>95</v>
      </c>
      <c r="C83" s="3"/>
      <c r="D83" s="17"/>
      <c r="E83" s="43"/>
      <c r="F83" s="12"/>
      <c r="G83" s="3"/>
    </row>
    <row r="84" spans="1:7" ht="18.75" customHeight="1" x14ac:dyDescent="0.25">
      <c r="A84" s="3" t="s">
        <v>115</v>
      </c>
      <c r="B84" s="3" t="s">
        <v>14</v>
      </c>
      <c r="C84" s="3"/>
      <c r="D84" s="17"/>
      <c r="E84" s="43"/>
      <c r="F84" s="12"/>
      <c r="G84" s="3"/>
    </row>
    <row r="85" spans="1:7" ht="18.75" customHeight="1" x14ac:dyDescent="0.25">
      <c r="A85" s="3" t="s">
        <v>120</v>
      </c>
      <c r="B85" s="3" t="s">
        <v>77</v>
      </c>
      <c r="C85" s="3"/>
      <c r="D85" s="17"/>
      <c r="E85" s="43"/>
      <c r="F85" s="12"/>
      <c r="G85" s="3"/>
    </row>
    <row r="86" spans="1:7" ht="18.75" customHeight="1" x14ac:dyDescent="0.25">
      <c r="A86" s="3" t="s">
        <v>116</v>
      </c>
      <c r="B86" s="3" t="s">
        <v>80</v>
      </c>
      <c r="C86" s="3"/>
      <c r="D86" s="17"/>
      <c r="E86" s="43"/>
      <c r="F86" s="12"/>
      <c r="G86" s="3"/>
    </row>
    <row r="87" spans="1:7" ht="18.75" customHeight="1" x14ac:dyDescent="0.25">
      <c r="A87" s="3" t="s">
        <v>116</v>
      </c>
      <c r="B87" s="3" t="s">
        <v>24</v>
      </c>
      <c r="C87" s="3"/>
      <c r="D87" s="17"/>
      <c r="E87" s="43"/>
      <c r="F87" s="12"/>
      <c r="G87" s="3"/>
    </row>
    <row r="88" spans="1:7" ht="18.75" customHeight="1" x14ac:dyDescent="0.25">
      <c r="A88" s="3" t="s">
        <v>118</v>
      </c>
      <c r="B88" s="3" t="s">
        <v>52</v>
      </c>
      <c r="C88" s="3"/>
      <c r="D88" s="17"/>
      <c r="E88" s="43"/>
      <c r="F88" s="12"/>
      <c r="G88" s="3"/>
    </row>
    <row r="89" spans="1:7" ht="18.75" customHeight="1" x14ac:dyDescent="0.25">
      <c r="A89" s="3" t="s">
        <v>115</v>
      </c>
      <c r="B89" s="3" t="s">
        <v>69</v>
      </c>
      <c r="C89" s="3"/>
      <c r="D89" s="17"/>
      <c r="E89" s="43"/>
      <c r="F89" s="12"/>
      <c r="G89" s="3"/>
    </row>
    <row r="90" spans="1:7" ht="18.75" customHeight="1" x14ac:dyDescent="0.25">
      <c r="A90" s="3" t="s">
        <v>115</v>
      </c>
      <c r="B90" s="3" t="s">
        <v>15</v>
      </c>
      <c r="C90" s="3"/>
      <c r="D90" s="17"/>
      <c r="E90" s="43"/>
      <c r="F90" s="12"/>
      <c r="G90" s="3"/>
    </row>
    <row r="91" spans="1:7" ht="18.75" customHeight="1" x14ac:dyDescent="0.25">
      <c r="A91" s="3" t="s">
        <v>117</v>
      </c>
      <c r="B91" s="3" t="s">
        <v>44</v>
      </c>
      <c r="C91" s="3"/>
      <c r="D91" s="17"/>
      <c r="E91" s="43"/>
      <c r="F91" s="12"/>
      <c r="G91" s="3"/>
    </row>
    <row r="92" spans="1:7" ht="18.75" customHeight="1" x14ac:dyDescent="0.25">
      <c r="A92" s="3" t="s">
        <v>120</v>
      </c>
      <c r="B92" s="3" t="s">
        <v>78</v>
      </c>
      <c r="C92" s="3"/>
      <c r="D92" s="17"/>
      <c r="E92" s="43"/>
      <c r="F92" s="12"/>
      <c r="G92" s="3"/>
    </row>
    <row r="93" spans="1:7" ht="18.75" customHeight="1" x14ac:dyDescent="0.25">
      <c r="A93" s="3" t="s">
        <v>117</v>
      </c>
      <c r="B93" s="3" t="s">
        <v>45</v>
      </c>
      <c r="C93" s="3"/>
      <c r="D93" s="17"/>
      <c r="E93" s="43"/>
      <c r="F93" s="12"/>
      <c r="G93" s="3"/>
    </row>
    <row r="94" spans="1:7" ht="18.75" customHeight="1" x14ac:dyDescent="0.25">
      <c r="A94" s="3" t="s">
        <v>116</v>
      </c>
      <c r="B94" s="3" t="s">
        <v>25</v>
      </c>
      <c r="C94" s="3"/>
      <c r="D94" s="17"/>
      <c r="E94" s="43"/>
      <c r="F94" s="12"/>
      <c r="G94" s="3"/>
    </row>
    <row r="95" spans="1:7" ht="18.75" customHeight="1" x14ac:dyDescent="0.25">
      <c r="A95" s="3" t="s">
        <v>118</v>
      </c>
      <c r="B95" s="3" t="s">
        <v>86</v>
      </c>
      <c r="C95" s="3"/>
      <c r="D95" s="17"/>
      <c r="E95" s="43"/>
      <c r="F95" s="12"/>
      <c r="G95" s="3"/>
    </row>
    <row r="96" spans="1:7" ht="18.75" customHeight="1" x14ac:dyDescent="0.25">
      <c r="A96" s="3" t="s">
        <v>118</v>
      </c>
      <c r="B96" s="3" t="s">
        <v>53</v>
      </c>
      <c r="C96" s="3"/>
      <c r="D96" s="17"/>
      <c r="E96" s="43"/>
      <c r="F96" s="12"/>
      <c r="G96" s="3"/>
    </row>
    <row r="97" spans="1:7" ht="18.75" customHeight="1" x14ac:dyDescent="0.25">
      <c r="A97" s="3" t="s">
        <v>115</v>
      </c>
      <c r="B97" s="3" t="s">
        <v>16</v>
      </c>
      <c r="C97" s="3"/>
      <c r="D97" s="17"/>
      <c r="E97" s="43"/>
      <c r="F97" s="12"/>
      <c r="G97" s="3"/>
    </row>
    <row r="98" spans="1:7" ht="18.75" customHeight="1" x14ac:dyDescent="0.25">
      <c r="A98" s="3" t="s">
        <v>120</v>
      </c>
      <c r="B98" s="3" t="s">
        <v>79</v>
      </c>
      <c r="C98" s="3"/>
      <c r="D98" s="17"/>
      <c r="E98" s="43"/>
      <c r="F98" s="12"/>
      <c r="G98" s="3"/>
    </row>
    <row r="99" spans="1:7" ht="18.75" customHeight="1" x14ac:dyDescent="0.25">
      <c r="A99" s="3" t="s">
        <v>120</v>
      </c>
      <c r="B99" s="3" t="s">
        <v>19</v>
      </c>
      <c r="C99" s="3"/>
      <c r="D99" s="17"/>
      <c r="E99" s="43"/>
      <c r="F99" s="12"/>
      <c r="G99" s="3"/>
    </row>
    <row r="100" spans="1:7" ht="18.75" customHeight="1" x14ac:dyDescent="0.25">
      <c r="A100" s="3" t="s">
        <v>116</v>
      </c>
      <c r="B100" s="3" t="s">
        <v>26</v>
      </c>
      <c r="C100" s="3"/>
      <c r="D100" s="17"/>
      <c r="E100" s="43"/>
      <c r="F100" s="12"/>
      <c r="G100" s="3"/>
    </row>
    <row r="101" spans="1:7" ht="18.75" customHeight="1" x14ac:dyDescent="0.25">
      <c r="A101" s="3" t="s">
        <v>115</v>
      </c>
      <c r="B101" s="3" t="s">
        <v>17</v>
      </c>
      <c r="C101" s="3"/>
      <c r="D101" s="17"/>
      <c r="E101" s="43"/>
      <c r="F101" s="12"/>
      <c r="G101" s="3"/>
    </row>
    <row r="102" spans="1:7" ht="18.75" customHeight="1" x14ac:dyDescent="0.25">
      <c r="A102" s="3" t="s">
        <v>114</v>
      </c>
      <c r="B102" s="3" t="s">
        <v>66</v>
      </c>
      <c r="C102" s="3"/>
      <c r="D102" s="17"/>
      <c r="E102" s="43"/>
      <c r="F102" s="12"/>
      <c r="G102" s="3"/>
    </row>
    <row r="103" spans="1:7" ht="18.75" customHeight="1" x14ac:dyDescent="0.25">
      <c r="A103" s="3" t="s">
        <v>116</v>
      </c>
      <c r="B103" s="3" t="s">
        <v>27</v>
      </c>
      <c r="C103" s="3"/>
      <c r="D103" s="17"/>
      <c r="E103" s="43"/>
      <c r="F103" s="12"/>
      <c r="G103" s="3"/>
    </row>
    <row r="104" spans="1:7" ht="18.75" customHeight="1" x14ac:dyDescent="0.25">
      <c r="A104" s="3" t="s">
        <v>115</v>
      </c>
      <c r="B104" s="3" t="s">
        <v>18</v>
      </c>
      <c r="C104" s="16"/>
      <c r="D104" s="18"/>
      <c r="E104" s="43"/>
      <c r="F104" s="12"/>
      <c r="G104" s="3"/>
    </row>
    <row r="105" spans="1:7" ht="18.75" customHeight="1" x14ac:dyDescent="0.25">
      <c r="A105" s="3" t="s">
        <v>117</v>
      </c>
      <c r="B105" s="3" t="s">
        <v>46</v>
      </c>
      <c r="C105" s="16"/>
      <c r="D105" s="18"/>
      <c r="E105" s="43"/>
    </row>
    <row r="106" spans="1:7" ht="18.75" customHeight="1" x14ac:dyDescent="0.25">
      <c r="A106" s="3" t="s">
        <v>119</v>
      </c>
      <c r="B106" s="3" t="s">
        <v>37</v>
      </c>
      <c r="C106" s="16"/>
      <c r="D106" s="18"/>
      <c r="E106" s="43"/>
    </row>
    <row r="107" spans="1:7" ht="18.75" customHeight="1" x14ac:dyDescent="0.25">
      <c r="A107" s="3" t="s">
        <v>118</v>
      </c>
      <c r="B107" s="3" t="s">
        <v>54</v>
      </c>
      <c r="C107" s="16"/>
      <c r="D107" s="18"/>
      <c r="E107" s="43"/>
    </row>
    <row r="108" spans="1:7" ht="18.75" customHeight="1" x14ac:dyDescent="0.25">
      <c r="A108" s="3" t="s">
        <v>118</v>
      </c>
      <c r="B108" s="3" t="s">
        <v>55</v>
      </c>
      <c r="C108" s="16"/>
      <c r="D108" s="18"/>
      <c r="E108" s="43"/>
    </row>
    <row r="109" spans="1:7" ht="18.75" customHeight="1" x14ac:dyDescent="0.25">
      <c r="A109" s="40"/>
      <c r="B109" s="40"/>
      <c r="C109" s="40"/>
      <c r="D109" s="43">
        <f>SUBTOTAL(109,Tabelle1[Stellenanteil
Zuwendungs-
antrag])</f>
        <v>0</v>
      </c>
      <c r="E109" s="43">
        <f>SUBTOTAL(109,Tabelle1[Stellenanteil
Verwendungs-
nachweis])</f>
        <v>0</v>
      </c>
    </row>
    <row r="110" spans="1:7" ht="18.75" customHeight="1" x14ac:dyDescent="0.3">
      <c r="D110" s="3" t="s">
        <v>96</v>
      </c>
    </row>
    <row r="111" spans="1:7" ht="18.75" customHeight="1" x14ac:dyDescent="0.3"/>
    <row r="112" spans="1:7" ht="18.75" customHeight="1" x14ac:dyDescent="0.3"/>
    <row r="113" ht="18.75" customHeight="1" x14ac:dyDescent="0.3"/>
    <row r="114" ht="18.75" customHeight="1" x14ac:dyDescent="0.3"/>
    <row r="115" ht="18.75" customHeight="1" x14ac:dyDescent="0.3"/>
    <row r="116" ht="18.75" customHeight="1" x14ac:dyDescent="0.3"/>
    <row r="117" ht="18.75" customHeight="1" x14ac:dyDescent="0.3"/>
    <row r="118" ht="18.75" customHeight="1" x14ac:dyDescent="0.3"/>
    <row r="119" ht="18.75" customHeight="1" x14ac:dyDescent="0.3"/>
    <row r="120" ht="18.75" customHeight="1" x14ac:dyDescent="0.3"/>
    <row r="121" ht="18.75" customHeight="1" x14ac:dyDescent="0.3"/>
    <row r="122" ht="18.75" customHeight="1" x14ac:dyDescent="0.3"/>
    <row r="123" ht="18.75" customHeight="1" x14ac:dyDescent="0.3"/>
    <row r="124" ht="18.75" customHeight="1" x14ac:dyDescent="0.3"/>
    <row r="125" ht="18.75" customHeight="1" x14ac:dyDescent="0.3"/>
    <row r="126" ht="18.75" customHeight="1" x14ac:dyDescent="0.3"/>
    <row r="127" ht="18.75" customHeight="1" x14ac:dyDescent="0.3"/>
    <row r="128" ht="18.75" customHeight="1" x14ac:dyDescent="0.3"/>
    <row r="129" ht="18.75" customHeight="1" x14ac:dyDescent="0.3"/>
    <row r="130" ht="18.75" customHeight="1" x14ac:dyDescent="0.3"/>
    <row r="131" ht="18.75" customHeight="1" x14ac:dyDescent="0.3"/>
    <row r="132" ht="18.75" customHeight="1" x14ac:dyDescent="0.3"/>
    <row r="133" ht="18.75" customHeight="1" x14ac:dyDescent="0.3"/>
    <row r="134" ht="18.75" customHeight="1" x14ac:dyDescent="0.3"/>
    <row r="135" ht="18.75" customHeight="1" x14ac:dyDescent="0.3"/>
    <row r="136" ht="18.75" customHeight="1" x14ac:dyDescent="0.3"/>
    <row r="137" ht="18.75" customHeight="1" x14ac:dyDescent="0.3"/>
    <row r="138" ht="18.75" customHeight="1" x14ac:dyDescent="0.3"/>
    <row r="139" ht="18.75" customHeight="1" x14ac:dyDescent="0.3"/>
    <row r="140" ht="18.75" customHeight="1" x14ac:dyDescent="0.3"/>
    <row r="141" ht="18.75" customHeight="1" x14ac:dyDescent="0.3"/>
    <row r="142" ht="18.75" customHeight="1" x14ac:dyDescent="0.3"/>
    <row r="143" ht="18.75" customHeight="1" x14ac:dyDescent="0.3"/>
    <row r="144" ht="18.75" customHeight="1" x14ac:dyDescent="0.3"/>
    <row r="145" ht="18.75" customHeight="1" x14ac:dyDescent="0.3"/>
    <row r="146" ht="18.75" customHeight="1" x14ac:dyDescent="0.3"/>
    <row r="147" ht="18.75" customHeight="1" x14ac:dyDescent="0.3"/>
    <row r="148" ht="18.75" customHeight="1" x14ac:dyDescent="0.3"/>
    <row r="149" ht="18.75" customHeight="1" x14ac:dyDescent="0.3"/>
    <row r="150" ht="18.75" customHeight="1" x14ac:dyDescent="0.3"/>
    <row r="151" ht="18.75" customHeight="1" x14ac:dyDescent="0.3"/>
    <row r="152" ht="18.75" customHeight="1" x14ac:dyDescent="0.3"/>
    <row r="153" ht="18.75" customHeight="1" x14ac:dyDescent="0.3"/>
    <row r="154" ht="18.75" customHeight="1" x14ac:dyDescent="0.3"/>
    <row r="155" ht="18.75" customHeight="1" x14ac:dyDescent="0.3"/>
    <row r="156" ht="18.75" customHeight="1" x14ac:dyDescent="0.3"/>
    <row r="157" ht="18.75" customHeight="1" x14ac:dyDescent="0.3"/>
    <row r="158" ht="18.75" customHeight="1" x14ac:dyDescent="0.3"/>
    <row r="159" ht="18.75" customHeight="1" x14ac:dyDescent="0.3"/>
    <row r="160" ht="18.75" customHeight="1" x14ac:dyDescent="0.3"/>
    <row r="161" ht="18.75" customHeight="1" x14ac:dyDescent="0.3"/>
    <row r="162" ht="18.75" customHeight="1" x14ac:dyDescent="0.3"/>
    <row r="163" ht="18.75" customHeight="1" x14ac:dyDescent="0.3"/>
    <row r="164" ht="18.75" customHeight="1" x14ac:dyDescent="0.3"/>
    <row r="165" ht="18.75" customHeight="1" x14ac:dyDescent="0.3"/>
    <row r="166" ht="18.75" customHeight="1" x14ac:dyDescent="0.3"/>
    <row r="167" ht="18.75" customHeight="1" x14ac:dyDescent="0.3"/>
    <row r="168" ht="18.75" customHeight="1" x14ac:dyDescent="0.3"/>
    <row r="169" ht="18.75" customHeight="1" x14ac:dyDescent="0.3"/>
    <row r="170" ht="18.75" customHeight="1" x14ac:dyDescent="0.3"/>
    <row r="171" ht="18.75" customHeight="1" x14ac:dyDescent="0.3"/>
    <row r="172" ht="18.75" customHeight="1" x14ac:dyDescent="0.3"/>
    <row r="173" ht="18.75" customHeight="1" x14ac:dyDescent="0.3"/>
    <row r="174" ht="18.75" customHeight="1" x14ac:dyDescent="0.3"/>
    <row r="175" ht="18.75" customHeight="1" x14ac:dyDescent="0.3"/>
    <row r="176" ht="18.75" customHeight="1" x14ac:dyDescent="0.3"/>
    <row r="177" ht="18.75" customHeight="1" x14ac:dyDescent="0.3"/>
    <row r="178" ht="18.75" customHeight="1" x14ac:dyDescent="0.3"/>
    <row r="179" ht="18.75" customHeight="1" x14ac:dyDescent="0.3"/>
    <row r="180" ht="18.75" customHeight="1" x14ac:dyDescent="0.3"/>
    <row r="181" ht="18.75" customHeight="1" x14ac:dyDescent="0.3"/>
    <row r="182" ht="18.75" customHeight="1" x14ac:dyDescent="0.3"/>
    <row r="183" ht="18.75" customHeight="1" x14ac:dyDescent="0.3"/>
    <row r="184" ht="18.75" customHeight="1" x14ac:dyDescent="0.3"/>
    <row r="185" ht="18.75" customHeight="1" x14ac:dyDescent="0.3"/>
    <row r="186" ht="18.75" customHeight="1" x14ac:dyDescent="0.3"/>
    <row r="187" ht="18.75" customHeight="1" x14ac:dyDescent="0.3"/>
    <row r="188" ht="18.75" customHeight="1" x14ac:dyDescent="0.3"/>
    <row r="189" ht="18.75" customHeight="1" x14ac:dyDescent="0.3"/>
    <row r="190" ht="18.75" customHeight="1" x14ac:dyDescent="0.3"/>
    <row r="191" ht="18.75" customHeight="1" x14ac:dyDescent="0.3"/>
    <row r="192" ht="18.75" customHeight="1" x14ac:dyDescent="0.3"/>
    <row r="193" ht="18.75" customHeight="1" x14ac:dyDescent="0.3"/>
    <row r="194" ht="18.75" customHeight="1" x14ac:dyDescent="0.3"/>
    <row r="195" ht="18.75" customHeight="1" x14ac:dyDescent="0.3"/>
    <row r="196" ht="18.75" customHeight="1" x14ac:dyDescent="0.3"/>
    <row r="197" ht="18.75" customHeight="1" x14ac:dyDescent="0.3"/>
    <row r="198" ht="18.75" customHeight="1" x14ac:dyDescent="0.3"/>
    <row r="199" ht="18.75" customHeight="1" x14ac:dyDescent="0.3"/>
    <row r="200" ht="18.75" customHeight="1" x14ac:dyDescent="0.3"/>
    <row r="201" ht="18.75" customHeight="1" x14ac:dyDescent="0.3"/>
    <row r="202" ht="18.75" customHeight="1" x14ac:dyDescent="0.3"/>
    <row r="203" ht="18.75" customHeight="1" x14ac:dyDescent="0.3"/>
    <row r="204" ht="18.75" customHeight="1" x14ac:dyDescent="0.3"/>
    <row r="205" ht="18.75" customHeight="1" x14ac:dyDescent="0.3"/>
    <row r="206" ht="18.75" customHeight="1" x14ac:dyDescent="0.3"/>
    <row r="207" ht="18.75" customHeight="1" x14ac:dyDescent="0.3"/>
    <row r="208" ht="18.75" customHeight="1" x14ac:dyDescent="0.3"/>
    <row r="209" ht="18.75" customHeight="1" x14ac:dyDescent="0.3"/>
    <row r="210" ht="18.75" customHeight="1" x14ac:dyDescent="0.3"/>
    <row r="211" ht="18.75" customHeight="1" x14ac:dyDescent="0.3"/>
    <row r="212" ht="18.75" customHeight="1" x14ac:dyDescent="0.3"/>
    <row r="213" ht="18.75" customHeight="1" x14ac:dyDescent="0.3"/>
    <row r="214" ht="18.75" customHeight="1" x14ac:dyDescent="0.3"/>
    <row r="215" ht="18.75" customHeight="1" x14ac:dyDescent="0.3"/>
    <row r="216" ht="18.75" customHeight="1" x14ac:dyDescent="0.3"/>
    <row r="217" ht="18.75" customHeight="1" x14ac:dyDescent="0.3"/>
    <row r="218" ht="18.75" customHeight="1" x14ac:dyDescent="0.3"/>
    <row r="219" ht="18.75" customHeight="1" x14ac:dyDescent="0.3"/>
    <row r="220" ht="18.75" customHeight="1" x14ac:dyDescent="0.3"/>
    <row r="221" ht="18.75" customHeight="1" x14ac:dyDescent="0.3"/>
    <row r="222" ht="18.75" customHeight="1" x14ac:dyDescent="0.3"/>
    <row r="223" ht="18.75" customHeight="1" x14ac:dyDescent="0.3"/>
    <row r="224" ht="18.75" customHeight="1" x14ac:dyDescent="0.3"/>
    <row r="225" ht="18.75" customHeight="1" x14ac:dyDescent="0.3"/>
    <row r="226" ht="18.75" customHeight="1" x14ac:dyDescent="0.3"/>
    <row r="227" ht="18.75" customHeight="1" x14ac:dyDescent="0.3"/>
    <row r="228" ht="18.75" customHeight="1" x14ac:dyDescent="0.3"/>
    <row r="229" ht="18.75" customHeight="1" x14ac:dyDescent="0.3"/>
    <row r="230" ht="18.75" customHeight="1" x14ac:dyDescent="0.3"/>
    <row r="231" ht="18.75" customHeight="1" x14ac:dyDescent="0.3"/>
    <row r="232" ht="18.75" customHeight="1" x14ac:dyDescent="0.3"/>
    <row r="233" ht="18.75" customHeight="1" x14ac:dyDescent="0.3"/>
    <row r="234" ht="18.75" customHeight="1" x14ac:dyDescent="0.3"/>
    <row r="235" ht="18.75" customHeight="1" x14ac:dyDescent="0.3"/>
    <row r="236" ht="18.75" customHeight="1" x14ac:dyDescent="0.3"/>
    <row r="237" ht="18.75" customHeight="1" x14ac:dyDescent="0.3"/>
    <row r="238" ht="18.75" customHeight="1" x14ac:dyDescent="0.3"/>
    <row r="239" ht="18.75" customHeight="1" x14ac:dyDescent="0.3"/>
    <row r="240" ht="18.75" customHeight="1" x14ac:dyDescent="0.3"/>
    <row r="241" ht="18.75" customHeight="1" x14ac:dyDescent="0.3"/>
    <row r="242" ht="18.75" customHeight="1" x14ac:dyDescent="0.3"/>
    <row r="243" ht="18.75" customHeight="1" x14ac:dyDescent="0.3"/>
    <row r="244" ht="18.75" customHeight="1" x14ac:dyDescent="0.3"/>
    <row r="245" ht="18.75" customHeight="1" x14ac:dyDescent="0.3"/>
    <row r="246" ht="18.75" customHeight="1" x14ac:dyDescent="0.3"/>
    <row r="247" ht="18.75" customHeight="1" x14ac:dyDescent="0.3"/>
    <row r="248" ht="18.75" customHeight="1" x14ac:dyDescent="0.3"/>
    <row r="249" ht="18.75" customHeight="1" x14ac:dyDescent="0.3"/>
    <row r="250" ht="18.75" customHeight="1" x14ac:dyDescent="0.3"/>
    <row r="251" ht="18.75" customHeight="1" x14ac:dyDescent="0.3"/>
    <row r="252" ht="18.75" customHeight="1" x14ac:dyDescent="0.3"/>
    <row r="253" ht="18.75" customHeight="1" x14ac:dyDescent="0.3"/>
    <row r="254" ht="18.75" customHeight="1" x14ac:dyDescent="0.3"/>
    <row r="255" ht="18.75" customHeight="1" x14ac:dyDescent="0.3"/>
    <row r="256" ht="18.75" customHeight="1" x14ac:dyDescent="0.3"/>
    <row r="257" ht="18.75" customHeight="1" x14ac:dyDescent="0.3"/>
    <row r="258" ht="18.75" customHeight="1" x14ac:dyDescent="0.3"/>
    <row r="259" ht="18.75" customHeight="1" x14ac:dyDescent="0.3"/>
    <row r="260" ht="18.75" customHeight="1" x14ac:dyDescent="0.3"/>
    <row r="261" ht="18.75" customHeight="1" x14ac:dyDescent="0.3"/>
    <row r="262" ht="18.75" customHeight="1" x14ac:dyDescent="0.3"/>
    <row r="263" ht="18.75" customHeight="1" x14ac:dyDescent="0.3"/>
    <row r="264" ht="18.75" customHeight="1" x14ac:dyDescent="0.3"/>
    <row r="265" ht="18.75" customHeight="1" x14ac:dyDescent="0.3"/>
    <row r="266" ht="18.75" customHeight="1" x14ac:dyDescent="0.3"/>
    <row r="267" ht="18.75" customHeight="1" x14ac:dyDescent="0.3"/>
    <row r="268" ht="18.75" customHeight="1" x14ac:dyDescent="0.3"/>
    <row r="269" ht="18.75" customHeight="1" x14ac:dyDescent="0.3"/>
    <row r="270" ht="18.75" customHeight="1" x14ac:dyDescent="0.3"/>
    <row r="271" ht="18.75" customHeight="1" x14ac:dyDescent="0.3"/>
    <row r="272" ht="18.75" customHeight="1" x14ac:dyDescent="0.3"/>
    <row r="273" ht="18.75" customHeight="1" x14ac:dyDescent="0.3"/>
    <row r="274" ht="18.75" customHeight="1" x14ac:dyDescent="0.3"/>
    <row r="275" ht="18.75" customHeight="1" x14ac:dyDescent="0.3"/>
    <row r="276" ht="18.75" customHeight="1" x14ac:dyDescent="0.3"/>
    <row r="277" ht="18.75" customHeight="1" x14ac:dyDescent="0.3"/>
    <row r="278" ht="18.75" customHeight="1" x14ac:dyDescent="0.3"/>
    <row r="279" ht="18.75" customHeight="1" x14ac:dyDescent="0.3"/>
    <row r="280" ht="18.75" customHeight="1" x14ac:dyDescent="0.3"/>
    <row r="281" ht="18.75" customHeight="1" x14ac:dyDescent="0.3"/>
    <row r="282" ht="18.75" customHeight="1" x14ac:dyDescent="0.3"/>
    <row r="283" ht="18.75" customHeight="1" x14ac:dyDescent="0.3"/>
    <row r="284" ht="18.75" customHeight="1" x14ac:dyDescent="0.3"/>
    <row r="285" ht="18.75" customHeight="1" x14ac:dyDescent="0.3"/>
    <row r="286" ht="18.75" customHeight="1" x14ac:dyDescent="0.3"/>
    <row r="287" ht="18.75" customHeight="1" x14ac:dyDescent="0.3"/>
    <row r="288" ht="18.75" customHeight="1" x14ac:dyDescent="0.3"/>
    <row r="289" ht="18.75" customHeight="1" x14ac:dyDescent="0.3"/>
    <row r="290" ht="18.75" customHeight="1" x14ac:dyDescent="0.3"/>
    <row r="291" ht="18.75" customHeight="1" x14ac:dyDescent="0.3"/>
    <row r="292" ht="18.75" customHeight="1" x14ac:dyDescent="0.3"/>
    <row r="293" ht="18.75" customHeight="1" x14ac:dyDescent="0.3"/>
    <row r="294" ht="18.75" customHeight="1" x14ac:dyDescent="0.3"/>
    <row r="295" ht="18.75" customHeight="1" x14ac:dyDescent="0.3"/>
    <row r="296" ht="18.75" customHeight="1" x14ac:dyDescent="0.3"/>
    <row r="297" ht="18.75" customHeight="1" x14ac:dyDescent="0.3"/>
    <row r="298" ht="18.75" customHeight="1" x14ac:dyDescent="0.3"/>
    <row r="299" ht="18.75" customHeight="1" x14ac:dyDescent="0.3"/>
    <row r="300" ht="18.75" customHeight="1" x14ac:dyDescent="0.3"/>
    <row r="301" ht="18.75" customHeight="1" x14ac:dyDescent="0.3"/>
    <row r="302" ht="18.75" customHeight="1" x14ac:dyDescent="0.3"/>
    <row r="303" ht="18.75" customHeight="1" x14ac:dyDescent="0.3"/>
    <row r="304" ht="18.75" customHeight="1" x14ac:dyDescent="0.3"/>
    <row r="305" ht="18.75" customHeight="1" x14ac:dyDescent="0.3"/>
    <row r="306" ht="18.75" customHeight="1" x14ac:dyDescent="0.3"/>
    <row r="307" ht="18.75" customHeight="1" x14ac:dyDescent="0.3"/>
    <row r="308" ht="18.75" customHeight="1" x14ac:dyDescent="0.3"/>
    <row r="309" ht="18.75" customHeight="1" x14ac:dyDescent="0.3"/>
    <row r="310" ht="18.75" customHeight="1" x14ac:dyDescent="0.3"/>
    <row r="311" ht="18.75" customHeight="1" x14ac:dyDescent="0.3"/>
    <row r="312" ht="18.75" customHeight="1" x14ac:dyDescent="0.3"/>
    <row r="313" ht="18.75" customHeight="1" x14ac:dyDescent="0.3"/>
    <row r="314" ht="18.75" customHeight="1" x14ac:dyDescent="0.3"/>
    <row r="315" ht="18.75" customHeight="1" x14ac:dyDescent="0.3"/>
    <row r="316" ht="18.75" customHeight="1" x14ac:dyDescent="0.3"/>
    <row r="317" ht="18.75" customHeight="1" x14ac:dyDescent="0.3"/>
    <row r="318" ht="18.75" customHeight="1" x14ac:dyDescent="0.3"/>
    <row r="319" ht="18.75" customHeight="1" x14ac:dyDescent="0.3"/>
    <row r="320" ht="18.75" customHeight="1" x14ac:dyDescent="0.3"/>
    <row r="321" ht="18.75" customHeight="1" x14ac:dyDescent="0.3"/>
    <row r="322" ht="18.75" customHeight="1" x14ac:dyDescent="0.3"/>
    <row r="323" ht="18.75" customHeight="1" x14ac:dyDescent="0.3"/>
    <row r="324" ht="18.75" customHeight="1" x14ac:dyDescent="0.3"/>
    <row r="325" ht="18.75" customHeight="1" x14ac:dyDescent="0.3"/>
    <row r="326" ht="18.75" customHeight="1" x14ac:dyDescent="0.3"/>
    <row r="327" ht="18.75" customHeight="1" x14ac:dyDescent="0.3"/>
    <row r="328" ht="18.75" customHeight="1" x14ac:dyDescent="0.3"/>
    <row r="329" ht="18.75" customHeight="1" x14ac:dyDescent="0.3"/>
    <row r="330" ht="18.75" customHeight="1" x14ac:dyDescent="0.3"/>
    <row r="331" ht="18.75" customHeight="1" x14ac:dyDescent="0.3"/>
    <row r="332" ht="18.75" customHeight="1" x14ac:dyDescent="0.3"/>
    <row r="333" ht="18.75" customHeight="1" x14ac:dyDescent="0.3"/>
    <row r="334" ht="18.75" customHeight="1" x14ac:dyDescent="0.3"/>
    <row r="335" ht="18.75" customHeight="1" x14ac:dyDescent="0.3"/>
    <row r="336" ht="18.75" customHeight="1" x14ac:dyDescent="0.3"/>
    <row r="337" ht="18.75" customHeight="1" x14ac:dyDescent="0.3"/>
    <row r="338" ht="18.75" customHeight="1" x14ac:dyDescent="0.3"/>
    <row r="339" ht="18.75" customHeight="1" x14ac:dyDescent="0.3"/>
    <row r="340" ht="18.75" customHeight="1" x14ac:dyDescent="0.3"/>
    <row r="341" ht="18.75" customHeight="1" x14ac:dyDescent="0.3"/>
    <row r="342" ht="18.75" customHeight="1" x14ac:dyDescent="0.3"/>
    <row r="343" ht="18.75" customHeight="1" x14ac:dyDescent="0.3"/>
    <row r="344" ht="18.75" customHeight="1" x14ac:dyDescent="0.3"/>
    <row r="345" ht="18.75" customHeight="1" x14ac:dyDescent="0.3"/>
    <row r="346" ht="18.75" customHeight="1" x14ac:dyDescent="0.3"/>
    <row r="347" ht="18.75" customHeight="1" x14ac:dyDescent="0.3"/>
    <row r="348" ht="18.75" customHeight="1" x14ac:dyDescent="0.3"/>
    <row r="349" ht="18.75" customHeight="1" x14ac:dyDescent="0.3"/>
    <row r="350" ht="18.75" customHeight="1" x14ac:dyDescent="0.3"/>
    <row r="351" ht="18.75" customHeight="1" x14ac:dyDescent="0.3"/>
    <row r="352" ht="18.75" customHeight="1" x14ac:dyDescent="0.3"/>
    <row r="353" ht="18.75" customHeight="1" x14ac:dyDescent="0.3"/>
    <row r="354" ht="18.75" customHeight="1" x14ac:dyDescent="0.3"/>
    <row r="355" ht="18.75" customHeight="1" x14ac:dyDescent="0.3"/>
    <row r="356" ht="18.75" customHeight="1" x14ac:dyDescent="0.3"/>
    <row r="357" ht="18.75" customHeight="1" x14ac:dyDescent="0.3"/>
    <row r="358" ht="18.75" customHeight="1" x14ac:dyDescent="0.3"/>
    <row r="359" ht="18.75" customHeight="1" x14ac:dyDescent="0.3"/>
    <row r="360" ht="18.75" customHeight="1" x14ac:dyDescent="0.3"/>
    <row r="361" ht="18.75" customHeight="1" x14ac:dyDescent="0.3"/>
    <row r="362" ht="18.75" customHeight="1" x14ac:dyDescent="0.3"/>
    <row r="363" ht="18.75" customHeight="1" x14ac:dyDescent="0.3"/>
    <row r="364" ht="18.75" customHeight="1" x14ac:dyDescent="0.3"/>
    <row r="365" ht="18.75" customHeight="1" x14ac:dyDescent="0.3"/>
    <row r="366" ht="18.75" customHeight="1" x14ac:dyDescent="0.3"/>
    <row r="367" ht="18.75" customHeight="1" x14ac:dyDescent="0.3"/>
    <row r="368" ht="18.75" customHeight="1" x14ac:dyDescent="0.3"/>
    <row r="369" ht="18.75" customHeight="1" x14ac:dyDescent="0.3"/>
    <row r="370" ht="18.75" customHeight="1" x14ac:dyDescent="0.3"/>
    <row r="371" ht="18.75" customHeight="1" x14ac:dyDescent="0.3"/>
    <row r="372" ht="18.75" customHeight="1" x14ac:dyDescent="0.3"/>
    <row r="373" ht="18.75" customHeight="1" x14ac:dyDescent="0.3"/>
    <row r="374" ht="18.75" customHeight="1" x14ac:dyDescent="0.3"/>
    <row r="375" ht="18.75" customHeight="1" x14ac:dyDescent="0.3"/>
    <row r="376" ht="18.75" customHeight="1" x14ac:dyDescent="0.3"/>
    <row r="377" ht="18.75" customHeight="1" x14ac:dyDescent="0.3"/>
    <row r="378" ht="18.75" customHeight="1" x14ac:dyDescent="0.3"/>
    <row r="379" ht="18.75" customHeight="1" x14ac:dyDescent="0.3"/>
    <row r="380" ht="18.75" customHeight="1" x14ac:dyDescent="0.3"/>
    <row r="381" ht="18.75" customHeight="1" x14ac:dyDescent="0.3"/>
    <row r="382" ht="18.75" customHeight="1" x14ac:dyDescent="0.3"/>
    <row r="383" ht="18.75" customHeight="1" x14ac:dyDescent="0.3"/>
    <row r="384" ht="18.75" customHeight="1" x14ac:dyDescent="0.3"/>
    <row r="385" ht="18.75" customHeight="1" x14ac:dyDescent="0.3"/>
    <row r="386" ht="18.75" customHeight="1" x14ac:dyDescent="0.3"/>
    <row r="387" ht="18.75" customHeight="1" x14ac:dyDescent="0.3"/>
    <row r="388" ht="18.75" customHeight="1" x14ac:dyDescent="0.3"/>
    <row r="389" ht="18.75" customHeight="1" x14ac:dyDescent="0.3"/>
    <row r="390" ht="18.75" customHeight="1" x14ac:dyDescent="0.3"/>
    <row r="391" ht="18.75" customHeight="1" x14ac:dyDescent="0.3"/>
    <row r="392" ht="18.75" customHeight="1" x14ac:dyDescent="0.3"/>
    <row r="393" ht="18.75" customHeight="1" x14ac:dyDescent="0.3"/>
    <row r="394" ht="18.75" customHeight="1" x14ac:dyDescent="0.3"/>
    <row r="395" ht="18.75" customHeight="1" x14ac:dyDescent="0.3"/>
    <row r="396" ht="18.75" customHeight="1" x14ac:dyDescent="0.3"/>
    <row r="397" ht="18.75" customHeight="1" x14ac:dyDescent="0.3"/>
  </sheetData>
  <sheetProtection deleteRows="0" sort="0" autoFilter="0"/>
  <mergeCells count="1">
    <mergeCell ref="A2:E2"/>
  </mergeCells>
  <printOptions horizontalCentered="1" verticalCentered="1"/>
  <pageMargins left="0.70866141732283472" right="0.70866141732283472" top="0.78740157480314965" bottom="0.78740157480314965" header="0.31496062992125984" footer="0.31496062992125984"/>
  <pageSetup paperSize="9" scale="73" fitToHeight="2"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8"/>
  <sheetViews>
    <sheetView workbookViewId="0">
      <selection activeCell="E8" sqref="E8"/>
    </sheetView>
  </sheetViews>
  <sheetFormatPr baseColWidth="10" defaultColWidth="11.44140625" defaultRowHeight="15.6" x14ac:dyDescent="0.3"/>
  <cols>
    <col min="1" max="1" width="15.5546875" style="3" customWidth="1"/>
    <col min="2" max="2" width="43.44140625" style="3" customWidth="1"/>
    <col min="3" max="3" width="16.5546875" customWidth="1"/>
    <col min="4" max="4" width="19.44140625" style="3" customWidth="1"/>
    <col min="5" max="5" width="17.109375" style="3" customWidth="1"/>
    <col min="6" max="6" width="13.109375" style="3" customWidth="1"/>
    <col min="7" max="7" width="13.5546875" style="12" customWidth="1"/>
    <col min="8" max="16384" width="11.44140625" style="3"/>
  </cols>
  <sheetData>
    <row r="1" spans="1:7" ht="15" x14ac:dyDescent="0.25">
      <c r="C1" s="3"/>
      <c r="F1" s="12"/>
      <c r="G1" s="3"/>
    </row>
    <row r="2" spans="1:7" ht="32.4" customHeight="1" x14ac:dyDescent="0.25">
      <c r="A2" s="100" t="str">
        <f>'Stellen 01.01.-31.03.2022'!A2:E2</f>
        <v>Stellenübersicht zum Ausgaben- und Finanzierungsplan
Flüchtlings- und Integrationsberatung</v>
      </c>
      <c r="B2" s="100"/>
      <c r="C2" s="100"/>
      <c r="D2" s="100"/>
      <c r="E2" s="100"/>
      <c r="G2" s="3"/>
    </row>
    <row r="3" spans="1:7" ht="15" x14ac:dyDescent="0.25">
      <c r="C3" s="3"/>
      <c r="G3" s="3"/>
    </row>
    <row r="4" spans="1:7" x14ac:dyDescent="0.3">
      <c r="B4" s="3" t="s">
        <v>98</v>
      </c>
      <c r="D4" s="57">
        <f>'Anlage - A&amp;F-Plan'!B3</f>
        <v>0</v>
      </c>
      <c r="G4" s="3"/>
    </row>
    <row r="5" spans="1:7" x14ac:dyDescent="0.3">
      <c r="B5" s="3" t="s">
        <v>142</v>
      </c>
      <c r="D5" s="58"/>
      <c r="G5" s="3"/>
    </row>
    <row r="6" spans="1:7" x14ac:dyDescent="0.3">
      <c r="B6" s="3" t="s">
        <v>143</v>
      </c>
      <c r="D6" s="58"/>
      <c r="G6" s="3"/>
    </row>
    <row r="7" spans="1:7" x14ac:dyDescent="0.3">
      <c r="B7" s="3" t="s">
        <v>144</v>
      </c>
      <c r="D7" s="57" t="s">
        <v>146</v>
      </c>
      <c r="G7" s="3"/>
    </row>
    <row r="8" spans="1:7" x14ac:dyDescent="0.3">
      <c r="B8" s="4"/>
      <c r="C8" s="3"/>
      <c r="E8" s="13"/>
      <c r="F8" s="12"/>
      <c r="G8" s="3"/>
    </row>
    <row r="9" spans="1:7" x14ac:dyDescent="0.3">
      <c r="B9" s="4" t="s">
        <v>132</v>
      </c>
      <c r="D9" s="11">
        <f>Tabelle13[[#Totals],[Stellenanteil
Zuwendungs-
antrag]]</f>
        <v>0</v>
      </c>
      <c r="E9" s="13"/>
      <c r="F9" s="12"/>
      <c r="G9" s="3"/>
    </row>
    <row r="10" spans="1:7" x14ac:dyDescent="0.3">
      <c r="B10" s="4" t="s">
        <v>133</v>
      </c>
      <c r="D10" s="11">
        <f>Tabelle13[[#Totals],[Stellenanteil
Verwendungs-
nachweis]]</f>
        <v>0</v>
      </c>
      <c r="E10" s="13"/>
      <c r="F10" s="12"/>
      <c r="G10" s="3"/>
    </row>
    <row r="11" spans="1:7" ht="15" x14ac:dyDescent="0.25">
      <c r="C11" s="3"/>
      <c r="F11" s="12"/>
      <c r="G11" s="3"/>
    </row>
    <row r="12" spans="1:7" ht="15" x14ac:dyDescent="0.25">
      <c r="C12" s="3"/>
      <c r="F12" s="12"/>
      <c r="G12" s="3"/>
    </row>
    <row r="13" spans="1:7" s="15" customFormat="1" ht="51.6" customHeight="1" x14ac:dyDescent="0.3">
      <c r="A13" s="14" t="s">
        <v>112</v>
      </c>
      <c r="B13" s="14" t="s">
        <v>111</v>
      </c>
      <c r="C13" s="14" t="s">
        <v>148</v>
      </c>
      <c r="D13" s="14" t="s">
        <v>134</v>
      </c>
      <c r="E13" s="41" t="s">
        <v>131</v>
      </c>
    </row>
    <row r="14" spans="1:7" ht="18.75" customHeight="1" x14ac:dyDescent="0.25">
      <c r="A14" s="3" t="s">
        <v>114</v>
      </c>
      <c r="B14" s="3" t="s">
        <v>56</v>
      </c>
      <c r="C14" s="3"/>
      <c r="D14" s="17"/>
      <c r="E14" s="43"/>
      <c r="F14" s="12"/>
      <c r="G14" s="3"/>
    </row>
    <row r="15" spans="1:7" ht="18.75" customHeight="1" x14ac:dyDescent="0.25">
      <c r="A15" s="3" t="s">
        <v>115</v>
      </c>
      <c r="B15" s="3" t="s">
        <v>0</v>
      </c>
      <c r="C15" s="3"/>
      <c r="D15" s="17"/>
      <c r="E15" s="43"/>
      <c r="F15" s="12"/>
      <c r="G15" s="3"/>
    </row>
    <row r="16" spans="1:7" ht="18.75" customHeight="1" x14ac:dyDescent="0.25">
      <c r="A16" s="3" t="s">
        <v>116</v>
      </c>
      <c r="B16" s="3" t="s">
        <v>89</v>
      </c>
      <c r="C16" s="3"/>
      <c r="D16" s="17"/>
      <c r="E16" s="43"/>
      <c r="F16" s="12"/>
      <c r="G16" s="3"/>
    </row>
    <row r="17" spans="1:7" ht="18.75" customHeight="1" x14ac:dyDescent="0.25">
      <c r="A17" s="3" t="s">
        <v>116</v>
      </c>
      <c r="B17" s="3" t="s">
        <v>20</v>
      </c>
      <c r="C17" s="3"/>
      <c r="D17" s="17"/>
      <c r="E17" s="43"/>
      <c r="F17" s="12"/>
      <c r="G17" s="3"/>
    </row>
    <row r="18" spans="1:7" ht="18.75" customHeight="1" x14ac:dyDescent="0.25">
      <c r="A18" s="3" t="s">
        <v>117</v>
      </c>
      <c r="B18" s="3" t="s">
        <v>38</v>
      </c>
      <c r="C18" s="3"/>
      <c r="D18" s="17"/>
      <c r="E18" s="43"/>
      <c r="F18" s="12"/>
      <c r="G18" s="3"/>
    </row>
    <row r="19" spans="1:7" ht="18.75" customHeight="1" x14ac:dyDescent="0.25">
      <c r="A19" s="3" t="s">
        <v>117</v>
      </c>
      <c r="B19" s="3" t="s">
        <v>39</v>
      </c>
      <c r="C19" s="3"/>
      <c r="D19" s="17"/>
      <c r="E19" s="43"/>
      <c r="F19" s="12"/>
      <c r="G19" s="3"/>
    </row>
    <row r="20" spans="1:7" ht="18.75" customHeight="1" x14ac:dyDescent="0.25">
      <c r="A20" s="3" t="s">
        <v>118</v>
      </c>
      <c r="B20" s="3" t="s">
        <v>84</v>
      </c>
      <c r="C20" s="3"/>
      <c r="D20" s="17"/>
      <c r="E20" s="43"/>
      <c r="F20" s="12"/>
      <c r="G20" s="3"/>
    </row>
    <row r="21" spans="1:7" ht="18.75" customHeight="1" x14ac:dyDescent="0.25">
      <c r="A21" s="3" t="s">
        <v>118</v>
      </c>
      <c r="B21" s="3" t="s">
        <v>47</v>
      </c>
      <c r="C21" s="3"/>
      <c r="D21" s="17"/>
      <c r="E21" s="43"/>
      <c r="F21" s="12"/>
      <c r="G21" s="3"/>
    </row>
    <row r="22" spans="1:7" ht="18.75" customHeight="1" x14ac:dyDescent="0.25">
      <c r="A22" s="3" t="s">
        <v>114</v>
      </c>
      <c r="B22" s="3" t="s">
        <v>87</v>
      </c>
      <c r="C22" s="3"/>
      <c r="D22" s="17"/>
      <c r="E22" s="43"/>
      <c r="F22" s="12"/>
      <c r="G22" s="3"/>
    </row>
    <row r="23" spans="1:7" ht="18.75" customHeight="1" x14ac:dyDescent="0.25">
      <c r="A23" s="3" t="s">
        <v>114</v>
      </c>
      <c r="B23" s="3" t="s">
        <v>57</v>
      </c>
      <c r="C23" s="3"/>
      <c r="D23" s="17"/>
      <c r="E23" s="43"/>
      <c r="F23" s="12"/>
      <c r="G23" s="3"/>
    </row>
    <row r="24" spans="1:7" ht="18.75" customHeight="1" x14ac:dyDescent="0.25">
      <c r="A24" s="3" t="s">
        <v>118</v>
      </c>
      <c r="B24" s="3" t="s">
        <v>85</v>
      </c>
      <c r="C24" s="3"/>
      <c r="D24" s="17"/>
      <c r="E24" s="43"/>
      <c r="F24" s="12"/>
      <c r="G24" s="3"/>
    </row>
    <row r="25" spans="1:7" ht="18.75" customHeight="1" x14ac:dyDescent="0.25">
      <c r="A25" s="3" t="s">
        <v>115</v>
      </c>
      <c r="B25" s="3" t="s">
        <v>67</v>
      </c>
      <c r="C25" s="3"/>
      <c r="D25" s="17"/>
      <c r="E25" s="43"/>
      <c r="F25" s="12"/>
      <c r="G25" s="3"/>
    </row>
    <row r="26" spans="1:7" ht="18.75" customHeight="1" x14ac:dyDescent="0.25">
      <c r="A26" s="3" t="s">
        <v>119</v>
      </c>
      <c r="B26" s="3" t="s">
        <v>28</v>
      </c>
      <c r="C26" s="3"/>
      <c r="D26" s="17"/>
      <c r="E26" s="43"/>
      <c r="F26" s="12"/>
      <c r="G26" s="3"/>
    </row>
    <row r="27" spans="1:7" ht="18.75" customHeight="1" x14ac:dyDescent="0.25">
      <c r="A27" s="3" t="s">
        <v>119</v>
      </c>
      <c r="B27" s="3" t="s">
        <v>29</v>
      </c>
      <c r="C27" s="3"/>
      <c r="D27" s="17"/>
      <c r="E27" s="43"/>
      <c r="F27" s="12"/>
      <c r="G27" s="3"/>
    </row>
    <row r="28" spans="1:7" ht="18.75" customHeight="1" x14ac:dyDescent="0.25">
      <c r="A28" s="3" t="s">
        <v>119</v>
      </c>
      <c r="B28" s="3" t="s">
        <v>81</v>
      </c>
      <c r="C28" s="3"/>
      <c r="D28" s="17"/>
      <c r="E28" s="43"/>
      <c r="F28" s="12"/>
      <c r="G28" s="3"/>
    </row>
    <row r="29" spans="1:7" ht="18.75" customHeight="1" x14ac:dyDescent="0.25">
      <c r="A29" s="3" t="s">
        <v>119</v>
      </c>
      <c r="B29" s="3" t="s">
        <v>30</v>
      </c>
      <c r="C29" s="3"/>
      <c r="D29" s="17"/>
      <c r="E29" s="43"/>
      <c r="F29" s="12"/>
      <c r="G29" s="3"/>
    </row>
    <row r="30" spans="1:7" ht="18.75" customHeight="1" x14ac:dyDescent="0.25">
      <c r="A30" s="3" t="s">
        <v>115</v>
      </c>
      <c r="B30" s="3" t="s">
        <v>68</v>
      </c>
      <c r="C30" s="3"/>
      <c r="D30" s="17"/>
      <c r="E30" s="43"/>
      <c r="F30" s="12"/>
      <c r="G30" s="3"/>
    </row>
    <row r="31" spans="1:7" ht="18.75" customHeight="1" x14ac:dyDescent="0.25">
      <c r="A31" s="3" t="s">
        <v>116</v>
      </c>
      <c r="B31" s="3" t="s">
        <v>21</v>
      </c>
      <c r="C31" s="3"/>
      <c r="D31" s="17"/>
      <c r="E31" s="43"/>
      <c r="F31" s="12"/>
      <c r="G31" s="3"/>
    </row>
    <row r="32" spans="1:7" ht="18.75" customHeight="1" x14ac:dyDescent="0.25">
      <c r="A32" s="3" t="s">
        <v>119</v>
      </c>
      <c r="B32" s="3" t="s">
        <v>31</v>
      </c>
      <c r="C32" s="3"/>
      <c r="D32" s="17"/>
      <c r="E32" s="43"/>
      <c r="F32" s="12"/>
      <c r="G32" s="3"/>
    </row>
    <row r="33" spans="1:7" ht="18.75" customHeight="1" x14ac:dyDescent="0.25">
      <c r="A33" s="3" t="s">
        <v>119</v>
      </c>
      <c r="B33" s="3" t="s">
        <v>32</v>
      </c>
      <c r="C33" s="3"/>
      <c r="D33" s="17"/>
      <c r="E33" s="43"/>
      <c r="F33" s="12"/>
      <c r="G33" s="3"/>
    </row>
    <row r="34" spans="1:7" ht="18.75" customHeight="1" x14ac:dyDescent="0.25">
      <c r="A34" s="3" t="s">
        <v>115</v>
      </c>
      <c r="B34" s="3" t="s">
        <v>1</v>
      </c>
      <c r="C34" s="3"/>
      <c r="D34" s="17"/>
      <c r="E34" s="43"/>
      <c r="F34" s="12"/>
      <c r="G34" s="3"/>
    </row>
    <row r="35" spans="1:7" ht="18.75" customHeight="1" x14ac:dyDescent="0.25">
      <c r="A35" s="3" t="s">
        <v>120</v>
      </c>
      <c r="B35" s="3" t="s">
        <v>70</v>
      </c>
      <c r="C35" s="3"/>
      <c r="D35" s="17"/>
      <c r="E35" s="43"/>
      <c r="F35" s="12"/>
      <c r="G35" s="3"/>
    </row>
    <row r="36" spans="1:7" ht="18.75" customHeight="1" x14ac:dyDescent="0.25">
      <c r="A36" s="3" t="s">
        <v>114</v>
      </c>
      <c r="B36" s="3" t="s">
        <v>58</v>
      </c>
      <c r="C36" s="3"/>
      <c r="D36" s="17"/>
      <c r="E36" s="43"/>
      <c r="F36" s="12"/>
      <c r="G36" s="3"/>
    </row>
    <row r="37" spans="1:7" ht="18.75" customHeight="1" x14ac:dyDescent="0.25">
      <c r="A37" s="3" t="s">
        <v>120</v>
      </c>
      <c r="B37" s="3" t="s">
        <v>71</v>
      </c>
      <c r="C37" s="3"/>
      <c r="D37" s="17"/>
      <c r="E37" s="43"/>
      <c r="F37" s="12"/>
      <c r="G37" s="3"/>
    </row>
    <row r="38" spans="1:7" ht="18.75" customHeight="1" x14ac:dyDescent="0.25">
      <c r="A38" s="3" t="s">
        <v>114</v>
      </c>
      <c r="B38" s="3" t="s">
        <v>59</v>
      </c>
      <c r="C38" s="3"/>
      <c r="D38" s="17"/>
      <c r="E38" s="43"/>
      <c r="F38" s="12"/>
      <c r="G38" s="3"/>
    </row>
    <row r="39" spans="1:7" ht="18.75" customHeight="1" x14ac:dyDescent="0.25">
      <c r="A39" s="3" t="s">
        <v>115</v>
      </c>
      <c r="B39" s="3" t="s">
        <v>2</v>
      </c>
      <c r="C39" s="3"/>
      <c r="D39" s="17"/>
      <c r="E39" s="43"/>
      <c r="F39" s="12"/>
      <c r="G39" s="3"/>
    </row>
    <row r="40" spans="1:7" ht="18.75" customHeight="1" x14ac:dyDescent="0.25">
      <c r="A40" s="3" t="s">
        <v>115</v>
      </c>
      <c r="B40" s="3" t="s">
        <v>3</v>
      </c>
      <c r="C40" s="3"/>
      <c r="D40" s="17"/>
      <c r="E40" s="43"/>
      <c r="F40" s="12"/>
      <c r="G40" s="3"/>
    </row>
    <row r="41" spans="1:7" ht="18.75" customHeight="1" x14ac:dyDescent="0.25">
      <c r="A41" s="3" t="s">
        <v>115</v>
      </c>
      <c r="B41" s="3" t="s">
        <v>4</v>
      </c>
      <c r="C41" s="3"/>
      <c r="D41" s="17"/>
      <c r="E41" s="43"/>
      <c r="F41" s="12"/>
      <c r="G41" s="3"/>
    </row>
    <row r="42" spans="1:7" ht="18.75" customHeight="1" x14ac:dyDescent="0.25">
      <c r="A42" s="3" t="s">
        <v>117</v>
      </c>
      <c r="B42" s="3" t="s">
        <v>41</v>
      </c>
      <c r="C42" s="3"/>
      <c r="D42" s="17"/>
      <c r="E42" s="43"/>
      <c r="F42" s="12"/>
      <c r="G42" s="3"/>
    </row>
    <row r="43" spans="1:7" ht="18.75" customHeight="1" x14ac:dyDescent="0.25">
      <c r="A43" s="3" t="s">
        <v>117</v>
      </c>
      <c r="B43" s="3" t="s">
        <v>40</v>
      </c>
      <c r="C43" s="3"/>
      <c r="D43" s="17"/>
      <c r="E43" s="43"/>
      <c r="F43" s="12"/>
      <c r="G43" s="3"/>
    </row>
    <row r="44" spans="1:7" ht="18.75" customHeight="1" x14ac:dyDescent="0.25">
      <c r="A44" s="3" t="s">
        <v>119</v>
      </c>
      <c r="B44" s="3" t="s">
        <v>33</v>
      </c>
      <c r="C44" s="3"/>
      <c r="D44" s="17"/>
      <c r="E44" s="43"/>
      <c r="F44" s="12"/>
      <c r="G44" s="3"/>
    </row>
    <row r="45" spans="1:7" ht="18.75" customHeight="1" x14ac:dyDescent="0.25">
      <c r="A45" s="3" t="s">
        <v>115</v>
      </c>
      <c r="B45" s="3" t="s">
        <v>5</v>
      </c>
      <c r="C45" s="3"/>
      <c r="D45" s="17"/>
      <c r="E45" s="43"/>
      <c r="F45" s="12"/>
      <c r="G45" s="3"/>
    </row>
    <row r="46" spans="1:7" ht="18.75" customHeight="1" x14ac:dyDescent="0.25">
      <c r="A46" s="3" t="s">
        <v>120</v>
      </c>
      <c r="B46" s="3" t="s">
        <v>72</v>
      </c>
      <c r="C46" s="3"/>
      <c r="D46" s="17"/>
      <c r="E46" s="43"/>
      <c r="F46" s="12"/>
      <c r="G46" s="3"/>
    </row>
    <row r="47" spans="1:7" ht="18.75" customHeight="1" x14ac:dyDescent="0.25">
      <c r="A47" s="3" t="s">
        <v>115</v>
      </c>
      <c r="B47" s="3" t="s">
        <v>6</v>
      </c>
      <c r="C47" s="3"/>
      <c r="D47" s="17"/>
      <c r="E47" s="43"/>
      <c r="F47" s="12"/>
      <c r="G47" s="3"/>
    </row>
    <row r="48" spans="1:7" ht="18.75" customHeight="1" x14ac:dyDescent="0.25">
      <c r="A48" s="3" t="s">
        <v>117</v>
      </c>
      <c r="B48" s="3" t="s">
        <v>92</v>
      </c>
      <c r="C48" s="3"/>
      <c r="D48" s="17"/>
      <c r="E48" s="43"/>
      <c r="F48" s="12"/>
      <c r="G48" s="3"/>
    </row>
    <row r="49" spans="1:7" ht="18.75" customHeight="1" x14ac:dyDescent="0.25">
      <c r="A49" s="3" t="s">
        <v>117</v>
      </c>
      <c r="B49" s="3" t="s">
        <v>42</v>
      </c>
      <c r="C49" s="3"/>
      <c r="D49" s="17"/>
      <c r="E49" s="43"/>
      <c r="F49" s="12"/>
      <c r="G49" s="3"/>
    </row>
    <row r="50" spans="1:7" ht="18.75" customHeight="1" x14ac:dyDescent="0.25">
      <c r="A50" s="3" t="s">
        <v>115</v>
      </c>
      <c r="B50" s="3" t="s">
        <v>7</v>
      </c>
      <c r="C50" s="3"/>
      <c r="D50" s="17"/>
      <c r="E50" s="43"/>
      <c r="F50" s="12"/>
      <c r="G50" s="3"/>
    </row>
    <row r="51" spans="1:7" ht="18.75" customHeight="1" x14ac:dyDescent="0.25">
      <c r="A51" s="3" t="s">
        <v>114</v>
      </c>
      <c r="B51" s="3" t="s">
        <v>60</v>
      </c>
      <c r="C51" s="3"/>
      <c r="D51" s="17"/>
      <c r="E51" s="43"/>
      <c r="F51" s="12"/>
      <c r="G51" s="3"/>
    </row>
    <row r="52" spans="1:7" ht="18.75" customHeight="1" x14ac:dyDescent="0.25">
      <c r="A52" s="3" t="s">
        <v>118</v>
      </c>
      <c r="B52" s="3" t="s">
        <v>48</v>
      </c>
      <c r="C52" s="3"/>
      <c r="D52" s="17"/>
      <c r="E52" s="43"/>
      <c r="F52" s="12"/>
      <c r="G52" s="3"/>
    </row>
    <row r="53" spans="1:7" ht="18.75" customHeight="1" x14ac:dyDescent="0.25">
      <c r="A53" s="3" t="s">
        <v>119</v>
      </c>
      <c r="B53" s="3" t="s">
        <v>82</v>
      </c>
      <c r="C53" s="3"/>
      <c r="D53" s="17"/>
      <c r="E53" s="43"/>
      <c r="F53" s="12"/>
      <c r="G53" s="3"/>
    </row>
    <row r="54" spans="1:7" ht="18.75" customHeight="1" x14ac:dyDescent="0.25">
      <c r="A54" s="3" t="s">
        <v>119</v>
      </c>
      <c r="B54" s="3" t="s">
        <v>93</v>
      </c>
      <c r="C54" s="3"/>
      <c r="D54" s="17"/>
      <c r="E54" s="43"/>
      <c r="F54" s="12"/>
      <c r="G54" s="3"/>
    </row>
    <row r="55" spans="1:7" ht="18.75" customHeight="1" x14ac:dyDescent="0.25">
      <c r="A55" s="3" t="s">
        <v>115</v>
      </c>
      <c r="B55" s="3" t="s">
        <v>8</v>
      </c>
      <c r="C55" s="3"/>
      <c r="D55" s="17"/>
      <c r="E55" s="43"/>
      <c r="F55" s="12"/>
      <c r="G55" s="3"/>
    </row>
    <row r="56" spans="1:7" ht="18.75" customHeight="1" x14ac:dyDescent="0.25">
      <c r="A56" s="3" t="s">
        <v>114</v>
      </c>
      <c r="B56" s="3" t="s">
        <v>61</v>
      </c>
      <c r="C56" s="3"/>
      <c r="D56" s="17"/>
      <c r="E56" s="43"/>
      <c r="F56" s="12"/>
      <c r="G56" s="3"/>
    </row>
    <row r="57" spans="1:7" ht="18.75" customHeight="1" x14ac:dyDescent="0.25">
      <c r="A57" s="3" t="s">
        <v>120</v>
      </c>
      <c r="B57" s="3" t="s">
        <v>73</v>
      </c>
      <c r="C57" s="3"/>
      <c r="D57" s="17"/>
      <c r="E57" s="43"/>
      <c r="F57" s="12"/>
      <c r="G57" s="3"/>
    </row>
    <row r="58" spans="1:7" ht="18.75" customHeight="1" x14ac:dyDescent="0.25">
      <c r="A58" s="3" t="s">
        <v>114</v>
      </c>
      <c r="B58" s="3" t="s">
        <v>90</v>
      </c>
      <c r="C58" s="3"/>
      <c r="D58" s="17"/>
      <c r="E58" s="43"/>
      <c r="F58" s="12"/>
      <c r="G58" s="3"/>
    </row>
    <row r="59" spans="1:7" ht="18.75" customHeight="1" x14ac:dyDescent="0.25">
      <c r="A59" s="3" t="s">
        <v>118</v>
      </c>
      <c r="B59" s="3" t="s">
        <v>49</v>
      </c>
      <c r="C59" s="3"/>
      <c r="D59" s="17"/>
      <c r="E59" s="43"/>
      <c r="F59" s="12"/>
      <c r="G59" s="3"/>
    </row>
    <row r="60" spans="1:7" ht="18.75" customHeight="1" x14ac:dyDescent="0.25">
      <c r="A60" s="3" t="s">
        <v>119</v>
      </c>
      <c r="B60" s="3" t="s">
        <v>34</v>
      </c>
      <c r="C60" s="3"/>
      <c r="D60" s="17"/>
      <c r="E60" s="43"/>
      <c r="F60" s="12"/>
      <c r="G60" s="3"/>
    </row>
    <row r="61" spans="1:7" ht="18.75" customHeight="1" x14ac:dyDescent="0.25">
      <c r="A61" s="3" t="s">
        <v>119</v>
      </c>
      <c r="B61" s="3" t="s">
        <v>35</v>
      </c>
      <c r="C61" s="3"/>
      <c r="D61" s="17"/>
      <c r="E61" s="43"/>
      <c r="F61" s="12"/>
      <c r="G61" s="3"/>
    </row>
    <row r="62" spans="1:7" ht="18.75" customHeight="1" x14ac:dyDescent="0.25">
      <c r="A62" s="3" t="s">
        <v>115</v>
      </c>
      <c r="B62" s="3" t="s">
        <v>9</v>
      </c>
      <c r="C62" s="3"/>
      <c r="D62" s="17"/>
      <c r="E62" s="43"/>
      <c r="F62" s="12"/>
      <c r="G62" s="3"/>
    </row>
    <row r="63" spans="1:7" ht="18.75" customHeight="1" x14ac:dyDescent="0.25">
      <c r="A63" s="3" t="s">
        <v>120</v>
      </c>
      <c r="B63" s="3" t="s">
        <v>74</v>
      </c>
      <c r="C63" s="3"/>
      <c r="D63" s="17"/>
      <c r="E63" s="43"/>
      <c r="F63" s="12"/>
      <c r="G63" s="3"/>
    </row>
    <row r="64" spans="1:7" ht="18.75" customHeight="1" x14ac:dyDescent="0.25">
      <c r="A64" s="3" t="s">
        <v>120</v>
      </c>
      <c r="B64" s="3" t="s">
        <v>75</v>
      </c>
      <c r="C64" s="3"/>
      <c r="D64" s="17"/>
      <c r="E64" s="43"/>
      <c r="F64" s="12"/>
      <c r="G64" s="3"/>
    </row>
    <row r="65" spans="1:7" ht="18.75" customHeight="1" x14ac:dyDescent="0.25">
      <c r="A65" s="3" t="s">
        <v>119</v>
      </c>
      <c r="B65" s="3" t="s">
        <v>36</v>
      </c>
      <c r="C65" s="3"/>
      <c r="D65" s="17"/>
      <c r="E65" s="43"/>
      <c r="F65" s="12"/>
      <c r="G65" s="3"/>
    </row>
    <row r="66" spans="1:7" ht="18.75" customHeight="1" x14ac:dyDescent="0.25">
      <c r="A66" s="3" t="s">
        <v>114</v>
      </c>
      <c r="B66" s="3" t="s">
        <v>62</v>
      </c>
      <c r="C66" s="3"/>
      <c r="D66" s="17"/>
      <c r="E66" s="43"/>
      <c r="F66" s="12"/>
      <c r="G66" s="3"/>
    </row>
    <row r="67" spans="1:7" ht="18.75" customHeight="1" x14ac:dyDescent="0.25">
      <c r="A67" s="3" t="s">
        <v>118</v>
      </c>
      <c r="B67" s="3" t="s">
        <v>51</v>
      </c>
      <c r="C67" s="3"/>
      <c r="D67" s="17"/>
      <c r="E67" s="43"/>
      <c r="F67" s="12"/>
      <c r="G67" s="3"/>
    </row>
    <row r="68" spans="1:7" ht="18.75" customHeight="1" x14ac:dyDescent="0.25">
      <c r="A68" s="3" t="s">
        <v>114</v>
      </c>
      <c r="B68" s="3" t="s">
        <v>88</v>
      </c>
      <c r="C68" s="3"/>
      <c r="D68" s="17"/>
      <c r="E68" s="43"/>
      <c r="F68" s="12"/>
      <c r="G68" s="3"/>
    </row>
    <row r="69" spans="1:7" ht="18.75" customHeight="1" x14ac:dyDescent="0.25">
      <c r="A69" s="3" t="s">
        <v>115</v>
      </c>
      <c r="B69" s="3" t="s">
        <v>10</v>
      </c>
      <c r="C69" s="3"/>
      <c r="D69" s="17"/>
      <c r="E69" s="43"/>
      <c r="F69" s="12"/>
      <c r="G69" s="3"/>
    </row>
    <row r="70" spans="1:7" ht="18.75" customHeight="1" x14ac:dyDescent="0.25">
      <c r="A70" s="3" t="s">
        <v>118</v>
      </c>
      <c r="B70" s="3" t="s">
        <v>50</v>
      </c>
      <c r="C70" s="3"/>
      <c r="D70" s="17"/>
      <c r="E70" s="43"/>
      <c r="F70" s="12"/>
      <c r="G70" s="3"/>
    </row>
    <row r="71" spans="1:7" ht="18.75" customHeight="1" x14ac:dyDescent="0.25">
      <c r="A71" s="3" t="s">
        <v>115</v>
      </c>
      <c r="B71" s="3" t="s">
        <v>11</v>
      </c>
      <c r="C71" s="3"/>
      <c r="D71" s="17"/>
      <c r="E71" s="43"/>
      <c r="F71" s="12"/>
      <c r="G71" s="3"/>
    </row>
    <row r="72" spans="1:7" ht="18.75" customHeight="1" x14ac:dyDescent="0.25">
      <c r="A72" s="3" t="s">
        <v>115</v>
      </c>
      <c r="B72" s="3" t="s">
        <v>12</v>
      </c>
      <c r="C72" s="3"/>
      <c r="D72" s="17"/>
      <c r="E72" s="43"/>
      <c r="F72" s="12"/>
      <c r="G72" s="3"/>
    </row>
    <row r="73" spans="1:7" ht="18.75" customHeight="1" x14ac:dyDescent="0.25">
      <c r="A73" s="3" t="s">
        <v>115</v>
      </c>
      <c r="B73" s="3" t="s">
        <v>94</v>
      </c>
      <c r="C73" s="3"/>
      <c r="D73" s="17"/>
      <c r="E73" s="43"/>
      <c r="F73" s="12"/>
      <c r="G73" s="3"/>
    </row>
    <row r="74" spans="1:7" ht="18.75" customHeight="1" x14ac:dyDescent="0.25">
      <c r="A74" s="3" t="s">
        <v>115</v>
      </c>
      <c r="B74" s="3" t="s">
        <v>13</v>
      </c>
      <c r="C74" s="3"/>
      <c r="D74" s="17"/>
      <c r="E74" s="43"/>
      <c r="F74" s="12"/>
      <c r="G74" s="3"/>
    </row>
    <row r="75" spans="1:7" ht="18.75" customHeight="1" x14ac:dyDescent="0.25">
      <c r="A75" s="3" t="s">
        <v>116</v>
      </c>
      <c r="B75" s="3" t="s">
        <v>22</v>
      </c>
      <c r="C75" s="3"/>
      <c r="D75" s="17"/>
      <c r="E75" s="43"/>
      <c r="F75" s="12"/>
      <c r="G75" s="3"/>
    </row>
    <row r="76" spans="1:7" ht="18.75" customHeight="1" x14ac:dyDescent="0.25">
      <c r="A76" s="3" t="s">
        <v>117</v>
      </c>
      <c r="B76" s="3" t="s">
        <v>91</v>
      </c>
      <c r="C76" s="3"/>
      <c r="D76" s="17"/>
      <c r="E76" s="43"/>
      <c r="F76" s="12"/>
      <c r="G76" s="3"/>
    </row>
    <row r="77" spans="1:7" ht="18.75" customHeight="1" x14ac:dyDescent="0.25">
      <c r="A77" s="3" t="s">
        <v>116</v>
      </c>
      <c r="B77" s="3" t="s">
        <v>23</v>
      </c>
      <c r="C77" s="3"/>
      <c r="D77" s="17"/>
      <c r="E77" s="43"/>
      <c r="F77" s="12"/>
      <c r="G77" s="3"/>
    </row>
    <row r="78" spans="1:7" ht="18.75" customHeight="1" x14ac:dyDescent="0.25">
      <c r="A78" s="3" t="s">
        <v>114</v>
      </c>
      <c r="B78" s="3" t="s">
        <v>63</v>
      </c>
      <c r="C78" s="3"/>
      <c r="D78" s="17"/>
      <c r="E78" s="43"/>
      <c r="F78" s="12"/>
      <c r="G78" s="3"/>
    </row>
    <row r="79" spans="1:7" ht="18.75" customHeight="1" x14ac:dyDescent="0.25">
      <c r="A79" s="3" t="s">
        <v>117</v>
      </c>
      <c r="B79" s="3" t="s">
        <v>83</v>
      </c>
      <c r="C79" s="3"/>
      <c r="D79" s="17"/>
      <c r="E79" s="43"/>
      <c r="F79" s="12"/>
      <c r="G79" s="3"/>
    </row>
    <row r="80" spans="1:7" ht="18.75" customHeight="1" x14ac:dyDescent="0.25">
      <c r="A80" s="3" t="s">
        <v>117</v>
      </c>
      <c r="B80" s="3" t="s">
        <v>43</v>
      </c>
      <c r="C80" s="3"/>
      <c r="D80" s="17"/>
      <c r="E80" s="43"/>
      <c r="F80" s="12"/>
      <c r="G80" s="3"/>
    </row>
    <row r="81" spans="1:7" ht="18.75" customHeight="1" x14ac:dyDescent="0.25">
      <c r="A81" s="3" t="s">
        <v>114</v>
      </c>
      <c r="B81" s="3" t="s">
        <v>64</v>
      </c>
      <c r="C81" s="3"/>
      <c r="D81" s="17"/>
      <c r="E81" s="43"/>
      <c r="F81" s="12"/>
      <c r="G81" s="3"/>
    </row>
    <row r="82" spans="1:7" ht="18.75" customHeight="1" x14ac:dyDescent="0.25">
      <c r="A82" s="3" t="s">
        <v>114</v>
      </c>
      <c r="B82" s="3" t="s">
        <v>65</v>
      </c>
      <c r="C82" s="3"/>
      <c r="D82" s="17"/>
      <c r="E82" s="43"/>
      <c r="F82" s="12"/>
      <c r="G82" s="3"/>
    </row>
    <row r="83" spans="1:7" ht="18.75" customHeight="1" x14ac:dyDescent="0.25">
      <c r="A83" s="3" t="s">
        <v>120</v>
      </c>
      <c r="B83" s="3" t="s">
        <v>76</v>
      </c>
      <c r="C83" s="3"/>
      <c r="D83" s="17"/>
      <c r="E83" s="43"/>
      <c r="F83" s="12"/>
      <c r="G83" s="3"/>
    </row>
    <row r="84" spans="1:7" ht="18.75" customHeight="1" x14ac:dyDescent="0.25">
      <c r="A84" s="3" t="s">
        <v>120</v>
      </c>
      <c r="B84" s="3" t="s">
        <v>95</v>
      </c>
      <c r="C84" s="3"/>
      <c r="D84" s="17"/>
      <c r="E84" s="43"/>
      <c r="F84" s="12"/>
      <c r="G84" s="3"/>
    </row>
    <row r="85" spans="1:7" ht="18.75" customHeight="1" x14ac:dyDescent="0.25">
      <c r="A85" s="3" t="s">
        <v>115</v>
      </c>
      <c r="B85" s="3" t="s">
        <v>14</v>
      </c>
      <c r="C85" s="3"/>
      <c r="D85" s="17"/>
      <c r="E85" s="43"/>
      <c r="F85" s="12"/>
      <c r="G85" s="3"/>
    </row>
    <row r="86" spans="1:7" ht="18.75" customHeight="1" x14ac:dyDescent="0.25">
      <c r="A86" s="3" t="s">
        <v>120</v>
      </c>
      <c r="B86" s="3" t="s">
        <v>77</v>
      </c>
      <c r="C86" s="3"/>
      <c r="D86" s="17"/>
      <c r="E86" s="43"/>
      <c r="F86" s="12"/>
      <c r="G86" s="3"/>
    </row>
    <row r="87" spans="1:7" ht="18.75" customHeight="1" x14ac:dyDescent="0.25">
      <c r="A87" s="3" t="s">
        <v>116</v>
      </c>
      <c r="B87" s="3" t="s">
        <v>80</v>
      </c>
      <c r="C87" s="3"/>
      <c r="D87" s="17"/>
      <c r="E87" s="43"/>
      <c r="F87" s="12"/>
      <c r="G87" s="3"/>
    </row>
    <row r="88" spans="1:7" ht="18.75" customHeight="1" x14ac:dyDescent="0.25">
      <c r="A88" s="3" t="s">
        <v>116</v>
      </c>
      <c r="B88" s="3" t="s">
        <v>24</v>
      </c>
      <c r="C88" s="3"/>
      <c r="D88" s="17"/>
      <c r="E88" s="43"/>
      <c r="F88" s="12"/>
      <c r="G88" s="3"/>
    </row>
    <row r="89" spans="1:7" ht="18.75" customHeight="1" x14ac:dyDescent="0.25">
      <c r="A89" s="3" t="s">
        <v>118</v>
      </c>
      <c r="B89" s="3" t="s">
        <v>52</v>
      </c>
      <c r="C89" s="3"/>
      <c r="D89" s="17"/>
      <c r="E89" s="43"/>
      <c r="F89" s="12"/>
      <c r="G89" s="3"/>
    </row>
    <row r="90" spans="1:7" ht="18.75" customHeight="1" x14ac:dyDescent="0.25">
      <c r="A90" s="3" t="s">
        <v>115</v>
      </c>
      <c r="B90" s="3" t="s">
        <v>69</v>
      </c>
      <c r="C90" s="3"/>
      <c r="D90" s="17"/>
      <c r="E90" s="43"/>
      <c r="F90" s="12"/>
      <c r="G90" s="3"/>
    </row>
    <row r="91" spans="1:7" ht="18.75" customHeight="1" x14ac:dyDescent="0.25">
      <c r="A91" s="3" t="s">
        <v>115</v>
      </c>
      <c r="B91" s="3" t="s">
        <v>15</v>
      </c>
      <c r="C91" s="3"/>
      <c r="D91" s="17"/>
      <c r="E91" s="43"/>
      <c r="F91" s="12"/>
      <c r="G91" s="3"/>
    </row>
    <row r="92" spans="1:7" ht="18.75" customHeight="1" x14ac:dyDescent="0.25">
      <c r="A92" s="3" t="s">
        <v>117</v>
      </c>
      <c r="B92" s="3" t="s">
        <v>44</v>
      </c>
      <c r="C92" s="3"/>
      <c r="D92" s="17"/>
      <c r="E92" s="43"/>
      <c r="F92" s="12"/>
      <c r="G92" s="3"/>
    </row>
    <row r="93" spans="1:7" ht="18.75" customHeight="1" x14ac:dyDescent="0.25">
      <c r="A93" s="3" t="s">
        <v>120</v>
      </c>
      <c r="B93" s="3" t="s">
        <v>78</v>
      </c>
      <c r="C93" s="3"/>
      <c r="D93" s="17"/>
      <c r="E93" s="43"/>
      <c r="F93" s="12"/>
      <c r="G93" s="3"/>
    </row>
    <row r="94" spans="1:7" ht="18.75" customHeight="1" x14ac:dyDescent="0.25">
      <c r="A94" s="3" t="s">
        <v>117</v>
      </c>
      <c r="B94" s="3" t="s">
        <v>45</v>
      </c>
      <c r="C94" s="3"/>
      <c r="D94" s="17"/>
      <c r="E94" s="43"/>
      <c r="F94" s="12"/>
      <c r="G94" s="3"/>
    </row>
    <row r="95" spans="1:7" ht="18.75" customHeight="1" x14ac:dyDescent="0.25">
      <c r="A95" s="3" t="s">
        <v>116</v>
      </c>
      <c r="B95" s="3" t="s">
        <v>25</v>
      </c>
      <c r="C95" s="3"/>
      <c r="D95" s="17"/>
      <c r="E95" s="43"/>
      <c r="F95" s="12"/>
      <c r="G95" s="3"/>
    </row>
    <row r="96" spans="1:7" ht="18.75" customHeight="1" x14ac:dyDescent="0.25">
      <c r="A96" s="3" t="s">
        <v>118</v>
      </c>
      <c r="B96" s="3" t="s">
        <v>86</v>
      </c>
      <c r="C96" s="3"/>
      <c r="D96" s="17"/>
      <c r="E96" s="43"/>
      <c r="F96" s="12"/>
      <c r="G96" s="3"/>
    </row>
    <row r="97" spans="1:7" ht="18.75" customHeight="1" x14ac:dyDescent="0.25">
      <c r="A97" s="3" t="s">
        <v>118</v>
      </c>
      <c r="B97" s="3" t="s">
        <v>53</v>
      </c>
      <c r="C97" s="3"/>
      <c r="D97" s="17"/>
      <c r="E97" s="43"/>
      <c r="F97" s="12"/>
      <c r="G97" s="3"/>
    </row>
    <row r="98" spans="1:7" ht="18.75" customHeight="1" x14ac:dyDescent="0.25">
      <c r="A98" s="3" t="s">
        <v>115</v>
      </c>
      <c r="B98" s="3" t="s">
        <v>16</v>
      </c>
      <c r="C98" s="3"/>
      <c r="D98" s="17"/>
      <c r="E98" s="43"/>
      <c r="F98" s="12"/>
      <c r="G98" s="3"/>
    </row>
    <row r="99" spans="1:7" ht="18.75" customHeight="1" x14ac:dyDescent="0.25">
      <c r="A99" s="3" t="s">
        <v>120</v>
      </c>
      <c r="B99" s="3" t="s">
        <v>79</v>
      </c>
      <c r="C99" s="3"/>
      <c r="D99" s="17"/>
      <c r="E99" s="43"/>
      <c r="F99" s="12"/>
      <c r="G99" s="3"/>
    </row>
    <row r="100" spans="1:7" ht="18.75" customHeight="1" x14ac:dyDescent="0.25">
      <c r="A100" s="3" t="s">
        <v>120</v>
      </c>
      <c r="B100" s="3" t="s">
        <v>19</v>
      </c>
      <c r="C100" s="3"/>
      <c r="D100" s="17"/>
      <c r="E100" s="43"/>
      <c r="F100" s="12"/>
      <c r="G100" s="3"/>
    </row>
    <row r="101" spans="1:7" ht="18.75" customHeight="1" x14ac:dyDescent="0.25">
      <c r="A101" s="3" t="s">
        <v>116</v>
      </c>
      <c r="B101" s="3" t="s">
        <v>26</v>
      </c>
      <c r="C101" s="3"/>
      <c r="D101" s="17"/>
      <c r="E101" s="43"/>
      <c r="F101" s="12"/>
      <c r="G101" s="3"/>
    </row>
    <row r="102" spans="1:7" ht="18.75" customHeight="1" x14ac:dyDescent="0.25">
      <c r="A102" s="3" t="s">
        <v>115</v>
      </c>
      <c r="B102" s="3" t="s">
        <v>17</v>
      </c>
      <c r="C102" s="3"/>
      <c r="D102" s="17"/>
      <c r="E102" s="43"/>
      <c r="F102" s="12"/>
      <c r="G102" s="3"/>
    </row>
    <row r="103" spans="1:7" ht="18.75" customHeight="1" x14ac:dyDescent="0.25">
      <c r="A103" s="3" t="s">
        <v>114</v>
      </c>
      <c r="B103" s="3" t="s">
        <v>66</v>
      </c>
      <c r="C103" s="3"/>
      <c r="D103" s="17"/>
      <c r="E103" s="43"/>
      <c r="F103" s="12"/>
      <c r="G103" s="3"/>
    </row>
    <row r="104" spans="1:7" ht="18.75" customHeight="1" x14ac:dyDescent="0.25">
      <c r="A104" s="3" t="s">
        <v>116</v>
      </c>
      <c r="B104" s="3" t="s">
        <v>27</v>
      </c>
      <c r="C104" s="3"/>
      <c r="D104" s="17"/>
      <c r="E104" s="43"/>
      <c r="F104" s="12"/>
      <c r="G104" s="3"/>
    </row>
    <row r="105" spans="1:7" ht="18.75" customHeight="1" x14ac:dyDescent="0.25">
      <c r="A105" s="3" t="s">
        <v>115</v>
      </c>
      <c r="B105" s="3" t="s">
        <v>18</v>
      </c>
      <c r="C105" s="16"/>
      <c r="D105" s="18"/>
      <c r="E105" s="43"/>
      <c r="F105" s="12"/>
      <c r="G105" s="3"/>
    </row>
    <row r="106" spans="1:7" ht="18.75" customHeight="1" x14ac:dyDescent="0.25">
      <c r="A106" s="3" t="s">
        <v>117</v>
      </c>
      <c r="B106" s="3" t="s">
        <v>46</v>
      </c>
      <c r="C106" s="16"/>
      <c r="D106" s="18"/>
      <c r="E106" s="43"/>
    </row>
    <row r="107" spans="1:7" ht="18.75" customHeight="1" x14ac:dyDescent="0.25">
      <c r="A107" s="3" t="s">
        <v>119</v>
      </c>
      <c r="B107" s="3" t="s">
        <v>37</v>
      </c>
      <c r="C107" s="16"/>
      <c r="D107" s="18"/>
      <c r="E107" s="43"/>
    </row>
    <row r="108" spans="1:7" ht="18.75" customHeight="1" x14ac:dyDescent="0.25">
      <c r="A108" s="3" t="s">
        <v>118</v>
      </c>
      <c r="B108" s="3" t="s">
        <v>54</v>
      </c>
      <c r="C108" s="16"/>
      <c r="D108" s="18"/>
      <c r="E108" s="43"/>
    </row>
    <row r="109" spans="1:7" ht="18.75" customHeight="1" x14ac:dyDescent="0.25">
      <c r="A109" s="3" t="s">
        <v>118</v>
      </c>
      <c r="B109" s="3" t="s">
        <v>55</v>
      </c>
      <c r="C109" s="16"/>
      <c r="D109" s="18"/>
      <c r="E109" s="43"/>
    </row>
    <row r="110" spans="1:7" ht="18.75" customHeight="1" x14ac:dyDescent="0.25">
      <c r="C110" s="3"/>
      <c r="D110" s="17">
        <f>SUBTOTAL(109,Tabelle13[Stellenanteil
Zuwendungs-
antrag])</f>
        <v>0</v>
      </c>
      <c r="E110" s="17">
        <f>SUBTOTAL(109,Tabelle13[Stellenanteil
Verwendungs-
nachweis])</f>
        <v>0</v>
      </c>
    </row>
    <row r="111" spans="1:7" ht="18.75" customHeight="1" x14ac:dyDescent="0.3">
      <c r="D111" s="3" t="s">
        <v>96</v>
      </c>
    </row>
    <row r="112" spans="1:7" ht="18.75" customHeight="1" x14ac:dyDescent="0.3"/>
    <row r="113" ht="18.75" customHeight="1" x14ac:dyDescent="0.3"/>
    <row r="114" ht="18.75" customHeight="1" x14ac:dyDescent="0.3"/>
    <row r="115" ht="18.75" customHeight="1" x14ac:dyDescent="0.3"/>
    <row r="116" ht="18.75" customHeight="1" x14ac:dyDescent="0.3"/>
    <row r="117" ht="18.75" customHeight="1" x14ac:dyDescent="0.3"/>
    <row r="118" ht="18.75" customHeight="1" x14ac:dyDescent="0.3"/>
    <row r="119" ht="18.75" customHeight="1" x14ac:dyDescent="0.3"/>
    <row r="120" ht="18.75" customHeight="1" x14ac:dyDescent="0.3"/>
    <row r="121" ht="18.75" customHeight="1" x14ac:dyDescent="0.3"/>
    <row r="122" ht="18.75" customHeight="1" x14ac:dyDescent="0.3"/>
    <row r="123" ht="18.75" customHeight="1" x14ac:dyDescent="0.3"/>
    <row r="124" ht="18.75" customHeight="1" x14ac:dyDescent="0.3"/>
    <row r="125" ht="18.75" customHeight="1" x14ac:dyDescent="0.3"/>
    <row r="126" ht="18.75" customHeight="1" x14ac:dyDescent="0.3"/>
    <row r="127" ht="18.75" customHeight="1" x14ac:dyDescent="0.3"/>
    <row r="128" ht="18.75" customHeight="1" x14ac:dyDescent="0.3"/>
    <row r="129" ht="18.75" customHeight="1" x14ac:dyDescent="0.3"/>
    <row r="130" ht="18.75" customHeight="1" x14ac:dyDescent="0.3"/>
    <row r="131" ht="18.75" customHeight="1" x14ac:dyDescent="0.3"/>
    <row r="132" ht="18.75" customHeight="1" x14ac:dyDescent="0.3"/>
    <row r="133" ht="18.75" customHeight="1" x14ac:dyDescent="0.3"/>
    <row r="134" ht="18.75" customHeight="1" x14ac:dyDescent="0.3"/>
    <row r="135" ht="18.75" customHeight="1" x14ac:dyDescent="0.3"/>
    <row r="136" ht="18.75" customHeight="1" x14ac:dyDescent="0.3"/>
    <row r="137" ht="18.75" customHeight="1" x14ac:dyDescent="0.3"/>
    <row r="138" ht="18.75" customHeight="1" x14ac:dyDescent="0.3"/>
    <row r="139" ht="18.75" customHeight="1" x14ac:dyDescent="0.3"/>
    <row r="140" ht="18.75" customHeight="1" x14ac:dyDescent="0.3"/>
    <row r="141" ht="18.75" customHeight="1" x14ac:dyDescent="0.3"/>
    <row r="142" ht="18.75" customHeight="1" x14ac:dyDescent="0.3"/>
    <row r="143" ht="18.75" customHeight="1" x14ac:dyDescent="0.3"/>
    <row r="144" ht="18.75" customHeight="1" x14ac:dyDescent="0.3"/>
    <row r="145" ht="18.75" customHeight="1" x14ac:dyDescent="0.3"/>
    <row r="146" ht="18.75" customHeight="1" x14ac:dyDescent="0.3"/>
    <row r="147" ht="18.75" customHeight="1" x14ac:dyDescent="0.3"/>
    <row r="148" ht="18.75" customHeight="1" x14ac:dyDescent="0.3"/>
    <row r="149" ht="18.75" customHeight="1" x14ac:dyDescent="0.3"/>
    <row r="150" ht="18.75" customHeight="1" x14ac:dyDescent="0.3"/>
    <row r="151" ht="18.75" customHeight="1" x14ac:dyDescent="0.3"/>
    <row r="152" ht="18.75" customHeight="1" x14ac:dyDescent="0.3"/>
    <row r="153" ht="18.75" customHeight="1" x14ac:dyDescent="0.3"/>
    <row r="154" ht="18.75" customHeight="1" x14ac:dyDescent="0.3"/>
    <row r="155" ht="18.75" customHeight="1" x14ac:dyDescent="0.3"/>
    <row r="156" ht="18.75" customHeight="1" x14ac:dyDescent="0.3"/>
    <row r="157" ht="18.75" customHeight="1" x14ac:dyDescent="0.3"/>
    <row r="158" ht="18.75" customHeight="1" x14ac:dyDescent="0.3"/>
    <row r="159" ht="18.75" customHeight="1" x14ac:dyDescent="0.3"/>
    <row r="160" ht="18.75" customHeight="1" x14ac:dyDescent="0.3"/>
    <row r="161" ht="18.75" customHeight="1" x14ac:dyDescent="0.3"/>
    <row r="162" ht="18.75" customHeight="1" x14ac:dyDescent="0.3"/>
    <row r="163" ht="18.75" customHeight="1" x14ac:dyDescent="0.3"/>
    <row r="164" ht="18.75" customHeight="1" x14ac:dyDescent="0.3"/>
    <row r="165" ht="18.75" customHeight="1" x14ac:dyDescent="0.3"/>
    <row r="166" ht="18.75" customHeight="1" x14ac:dyDescent="0.3"/>
    <row r="167" ht="18.75" customHeight="1" x14ac:dyDescent="0.3"/>
    <row r="168" ht="18.75" customHeight="1" x14ac:dyDescent="0.3"/>
    <row r="169" ht="18.75" customHeight="1" x14ac:dyDescent="0.3"/>
    <row r="170" ht="18.75" customHeight="1" x14ac:dyDescent="0.3"/>
    <row r="171" ht="18.75" customHeight="1" x14ac:dyDescent="0.3"/>
    <row r="172" ht="18.75" customHeight="1" x14ac:dyDescent="0.3"/>
    <row r="173" ht="18.75" customHeight="1" x14ac:dyDescent="0.3"/>
    <row r="174" ht="18.75" customHeight="1" x14ac:dyDescent="0.3"/>
    <row r="175" ht="18.75" customHeight="1" x14ac:dyDescent="0.3"/>
    <row r="176" ht="18.75" customHeight="1" x14ac:dyDescent="0.3"/>
    <row r="177" ht="18.75" customHeight="1" x14ac:dyDescent="0.3"/>
    <row r="178" ht="18.75" customHeight="1" x14ac:dyDescent="0.3"/>
    <row r="179" ht="18.75" customHeight="1" x14ac:dyDescent="0.3"/>
    <row r="180" ht="18.75" customHeight="1" x14ac:dyDescent="0.3"/>
    <row r="181" ht="18.75" customHeight="1" x14ac:dyDescent="0.3"/>
    <row r="182" ht="18.75" customHeight="1" x14ac:dyDescent="0.3"/>
    <row r="183" ht="18.75" customHeight="1" x14ac:dyDescent="0.3"/>
    <row r="184" ht="18.75" customHeight="1" x14ac:dyDescent="0.3"/>
    <row r="185" ht="18.75" customHeight="1" x14ac:dyDescent="0.3"/>
    <row r="186" ht="18.75" customHeight="1" x14ac:dyDescent="0.3"/>
    <row r="187" ht="18.75" customHeight="1" x14ac:dyDescent="0.3"/>
    <row r="188" ht="18.75" customHeight="1" x14ac:dyDescent="0.3"/>
    <row r="189" ht="18.75" customHeight="1" x14ac:dyDescent="0.3"/>
    <row r="190" ht="18.75" customHeight="1" x14ac:dyDescent="0.3"/>
    <row r="191" ht="18.75" customHeight="1" x14ac:dyDescent="0.3"/>
    <row r="192" ht="18.75" customHeight="1" x14ac:dyDescent="0.3"/>
    <row r="193" ht="18.75" customHeight="1" x14ac:dyDescent="0.3"/>
    <row r="194" ht="18.75" customHeight="1" x14ac:dyDescent="0.3"/>
    <row r="195" ht="18.75" customHeight="1" x14ac:dyDescent="0.3"/>
    <row r="196" ht="18.75" customHeight="1" x14ac:dyDescent="0.3"/>
    <row r="197" ht="18.75" customHeight="1" x14ac:dyDescent="0.3"/>
    <row r="198" ht="18.75" customHeight="1" x14ac:dyDescent="0.3"/>
    <row r="199" ht="18.75" customHeight="1" x14ac:dyDescent="0.3"/>
    <row r="200" ht="18.75" customHeight="1" x14ac:dyDescent="0.3"/>
    <row r="201" ht="18.75" customHeight="1" x14ac:dyDescent="0.3"/>
    <row r="202" ht="18.75" customHeight="1" x14ac:dyDescent="0.3"/>
    <row r="203" ht="18.75" customHeight="1" x14ac:dyDescent="0.3"/>
    <row r="204" ht="18.75" customHeight="1" x14ac:dyDescent="0.3"/>
    <row r="205" ht="18.75" customHeight="1" x14ac:dyDescent="0.3"/>
    <row r="206" ht="18.75" customHeight="1" x14ac:dyDescent="0.3"/>
    <row r="207" ht="18.75" customHeight="1" x14ac:dyDescent="0.3"/>
    <row r="208" ht="18.75" customHeight="1" x14ac:dyDescent="0.3"/>
    <row r="209" ht="18.75" customHeight="1" x14ac:dyDescent="0.3"/>
    <row r="210" ht="18.75" customHeight="1" x14ac:dyDescent="0.3"/>
    <row r="211" ht="18.75" customHeight="1" x14ac:dyDescent="0.3"/>
    <row r="212" ht="18.75" customHeight="1" x14ac:dyDescent="0.3"/>
    <row r="213" ht="18.75" customHeight="1" x14ac:dyDescent="0.3"/>
    <row r="214" ht="18.75" customHeight="1" x14ac:dyDescent="0.3"/>
    <row r="215" ht="18.75" customHeight="1" x14ac:dyDescent="0.3"/>
    <row r="216" ht="18.75" customHeight="1" x14ac:dyDescent="0.3"/>
    <row r="217" ht="18.75" customHeight="1" x14ac:dyDescent="0.3"/>
    <row r="218" ht="18.75" customHeight="1" x14ac:dyDescent="0.3"/>
    <row r="219" ht="18.75" customHeight="1" x14ac:dyDescent="0.3"/>
    <row r="220" ht="18.75" customHeight="1" x14ac:dyDescent="0.3"/>
    <row r="221" ht="18.75" customHeight="1" x14ac:dyDescent="0.3"/>
    <row r="222" ht="18.75" customHeight="1" x14ac:dyDescent="0.3"/>
    <row r="223" ht="18.75" customHeight="1" x14ac:dyDescent="0.3"/>
    <row r="224" ht="18.75" customHeight="1" x14ac:dyDescent="0.3"/>
    <row r="225" ht="18.75" customHeight="1" x14ac:dyDescent="0.3"/>
    <row r="226" ht="18.75" customHeight="1" x14ac:dyDescent="0.3"/>
    <row r="227" ht="18.75" customHeight="1" x14ac:dyDescent="0.3"/>
    <row r="228" ht="18.75" customHeight="1" x14ac:dyDescent="0.3"/>
    <row r="229" ht="18.75" customHeight="1" x14ac:dyDescent="0.3"/>
    <row r="230" ht="18.75" customHeight="1" x14ac:dyDescent="0.3"/>
    <row r="231" ht="18.75" customHeight="1" x14ac:dyDescent="0.3"/>
    <row r="232" ht="18.75" customHeight="1" x14ac:dyDescent="0.3"/>
    <row r="233" ht="18.75" customHeight="1" x14ac:dyDescent="0.3"/>
    <row r="234" ht="18.75" customHeight="1" x14ac:dyDescent="0.3"/>
    <row r="235" ht="18.75" customHeight="1" x14ac:dyDescent="0.3"/>
    <row r="236" ht="18.75" customHeight="1" x14ac:dyDescent="0.3"/>
    <row r="237" ht="18.75" customHeight="1" x14ac:dyDescent="0.3"/>
    <row r="238" ht="18.75" customHeight="1" x14ac:dyDescent="0.3"/>
    <row r="239" ht="18.75" customHeight="1" x14ac:dyDescent="0.3"/>
    <row r="240" ht="18.75" customHeight="1" x14ac:dyDescent="0.3"/>
    <row r="241" ht="18.75" customHeight="1" x14ac:dyDescent="0.3"/>
    <row r="242" ht="18.75" customHeight="1" x14ac:dyDescent="0.3"/>
    <row r="243" ht="18.75" customHeight="1" x14ac:dyDescent="0.3"/>
    <row r="244" ht="18.75" customHeight="1" x14ac:dyDescent="0.3"/>
    <row r="245" ht="18.75" customHeight="1" x14ac:dyDescent="0.3"/>
    <row r="246" ht="18.75" customHeight="1" x14ac:dyDescent="0.3"/>
    <row r="247" ht="18.75" customHeight="1" x14ac:dyDescent="0.3"/>
    <row r="248" ht="18.75" customHeight="1" x14ac:dyDescent="0.3"/>
    <row r="249" ht="18.75" customHeight="1" x14ac:dyDescent="0.3"/>
    <row r="250" ht="18.75" customHeight="1" x14ac:dyDescent="0.3"/>
    <row r="251" ht="18.75" customHeight="1" x14ac:dyDescent="0.3"/>
    <row r="252" ht="18.75" customHeight="1" x14ac:dyDescent="0.3"/>
    <row r="253" ht="18.75" customHeight="1" x14ac:dyDescent="0.3"/>
    <row r="254" ht="18.75" customHeight="1" x14ac:dyDescent="0.3"/>
    <row r="255" ht="18.75" customHeight="1" x14ac:dyDescent="0.3"/>
    <row r="256" ht="18.75" customHeight="1" x14ac:dyDescent="0.3"/>
    <row r="257" ht="18.75" customHeight="1" x14ac:dyDescent="0.3"/>
    <row r="258" ht="18.75" customHeight="1" x14ac:dyDescent="0.3"/>
    <row r="259" ht="18.75" customHeight="1" x14ac:dyDescent="0.3"/>
    <row r="260" ht="18.75" customHeight="1" x14ac:dyDescent="0.3"/>
    <row r="261" ht="18.75" customHeight="1" x14ac:dyDescent="0.3"/>
    <row r="262" ht="18.75" customHeight="1" x14ac:dyDescent="0.3"/>
    <row r="263" ht="18.75" customHeight="1" x14ac:dyDescent="0.3"/>
    <row r="264" ht="18.75" customHeight="1" x14ac:dyDescent="0.3"/>
    <row r="265" ht="18.75" customHeight="1" x14ac:dyDescent="0.3"/>
    <row r="266" ht="18.75" customHeight="1" x14ac:dyDescent="0.3"/>
    <row r="267" ht="18.75" customHeight="1" x14ac:dyDescent="0.3"/>
    <row r="268" ht="18.75" customHeight="1" x14ac:dyDescent="0.3"/>
    <row r="269" ht="18.75" customHeight="1" x14ac:dyDescent="0.3"/>
    <row r="270" ht="18.75" customHeight="1" x14ac:dyDescent="0.3"/>
    <row r="271" ht="18.75" customHeight="1" x14ac:dyDescent="0.3"/>
    <row r="272" ht="18.75" customHeight="1" x14ac:dyDescent="0.3"/>
    <row r="273" ht="18.75" customHeight="1" x14ac:dyDescent="0.3"/>
    <row r="274" ht="18.75" customHeight="1" x14ac:dyDescent="0.3"/>
    <row r="275" ht="18.75" customHeight="1" x14ac:dyDescent="0.3"/>
    <row r="276" ht="18.75" customHeight="1" x14ac:dyDescent="0.3"/>
    <row r="277" ht="18.75" customHeight="1" x14ac:dyDescent="0.3"/>
    <row r="278" ht="18.75" customHeight="1" x14ac:dyDescent="0.3"/>
    <row r="279" ht="18.75" customHeight="1" x14ac:dyDescent="0.3"/>
    <row r="280" ht="18.75" customHeight="1" x14ac:dyDescent="0.3"/>
    <row r="281" ht="18.75" customHeight="1" x14ac:dyDescent="0.3"/>
    <row r="282" ht="18.75" customHeight="1" x14ac:dyDescent="0.3"/>
    <row r="283" ht="18.75" customHeight="1" x14ac:dyDescent="0.3"/>
    <row r="284" ht="18.75" customHeight="1" x14ac:dyDescent="0.3"/>
    <row r="285" ht="18.75" customHeight="1" x14ac:dyDescent="0.3"/>
    <row r="286" ht="18.75" customHeight="1" x14ac:dyDescent="0.3"/>
    <row r="287" ht="18.75" customHeight="1" x14ac:dyDescent="0.3"/>
    <row r="288" ht="18.75" customHeight="1" x14ac:dyDescent="0.3"/>
    <row r="289" ht="18.75" customHeight="1" x14ac:dyDescent="0.3"/>
    <row r="290" ht="18.75" customHeight="1" x14ac:dyDescent="0.3"/>
    <row r="291" ht="18.75" customHeight="1" x14ac:dyDescent="0.3"/>
    <row r="292" ht="18.75" customHeight="1" x14ac:dyDescent="0.3"/>
    <row r="293" ht="18.75" customHeight="1" x14ac:dyDescent="0.3"/>
    <row r="294" ht="18.75" customHeight="1" x14ac:dyDescent="0.3"/>
    <row r="295" ht="18.75" customHeight="1" x14ac:dyDescent="0.3"/>
    <row r="296" ht="18.75" customHeight="1" x14ac:dyDescent="0.3"/>
    <row r="297" ht="18.75" customHeight="1" x14ac:dyDescent="0.3"/>
    <row r="298" ht="18.75" customHeight="1" x14ac:dyDescent="0.3"/>
    <row r="299" ht="18.75" customHeight="1" x14ac:dyDescent="0.3"/>
    <row r="300" ht="18.75" customHeight="1" x14ac:dyDescent="0.3"/>
    <row r="301" ht="18.75" customHeight="1" x14ac:dyDescent="0.3"/>
    <row r="302" ht="18.75" customHeight="1" x14ac:dyDescent="0.3"/>
    <row r="303" ht="18.75" customHeight="1" x14ac:dyDescent="0.3"/>
    <row r="304" ht="18.75" customHeight="1" x14ac:dyDescent="0.3"/>
    <row r="305" ht="18.75" customHeight="1" x14ac:dyDescent="0.3"/>
    <row r="306" ht="18.75" customHeight="1" x14ac:dyDescent="0.3"/>
    <row r="307" ht="18.75" customHeight="1" x14ac:dyDescent="0.3"/>
    <row r="308" ht="18.75" customHeight="1" x14ac:dyDescent="0.3"/>
    <row r="309" ht="18.75" customHeight="1" x14ac:dyDescent="0.3"/>
    <row r="310" ht="18.75" customHeight="1" x14ac:dyDescent="0.3"/>
    <row r="311" ht="18.75" customHeight="1" x14ac:dyDescent="0.3"/>
    <row r="312" ht="18.75" customHeight="1" x14ac:dyDescent="0.3"/>
    <row r="313" ht="18.75" customHeight="1" x14ac:dyDescent="0.3"/>
    <row r="314" ht="18.75" customHeight="1" x14ac:dyDescent="0.3"/>
    <row r="315" ht="18.75" customHeight="1" x14ac:dyDescent="0.3"/>
    <row r="316" ht="18.75" customHeight="1" x14ac:dyDescent="0.3"/>
    <row r="317" ht="18.75" customHeight="1" x14ac:dyDescent="0.3"/>
    <row r="318" ht="18.75" customHeight="1" x14ac:dyDescent="0.3"/>
    <row r="319" ht="18.75" customHeight="1" x14ac:dyDescent="0.3"/>
    <row r="320" ht="18.75" customHeight="1" x14ac:dyDescent="0.3"/>
    <row r="321" ht="18.75" customHeight="1" x14ac:dyDescent="0.3"/>
    <row r="322" ht="18.75" customHeight="1" x14ac:dyDescent="0.3"/>
    <row r="323" ht="18.75" customHeight="1" x14ac:dyDescent="0.3"/>
    <row r="324" ht="18.75" customHeight="1" x14ac:dyDescent="0.3"/>
    <row r="325" ht="18.75" customHeight="1" x14ac:dyDescent="0.3"/>
    <row r="326" ht="18.75" customHeight="1" x14ac:dyDescent="0.3"/>
    <row r="327" ht="18.75" customHeight="1" x14ac:dyDescent="0.3"/>
    <row r="328" ht="18.75" customHeight="1" x14ac:dyDescent="0.3"/>
    <row r="329" ht="18.75" customHeight="1" x14ac:dyDescent="0.3"/>
    <row r="330" ht="18.75" customHeight="1" x14ac:dyDescent="0.3"/>
    <row r="331" ht="18.75" customHeight="1" x14ac:dyDescent="0.3"/>
    <row r="332" ht="18.75" customHeight="1" x14ac:dyDescent="0.3"/>
    <row r="333" ht="18.75" customHeight="1" x14ac:dyDescent="0.3"/>
    <row r="334" ht="18.75" customHeight="1" x14ac:dyDescent="0.3"/>
    <row r="335" ht="18.75" customHeight="1" x14ac:dyDescent="0.3"/>
    <row r="336" ht="18.75" customHeight="1" x14ac:dyDescent="0.3"/>
    <row r="337" ht="18.75" customHeight="1" x14ac:dyDescent="0.3"/>
    <row r="338" ht="18.75" customHeight="1" x14ac:dyDescent="0.3"/>
    <row r="339" ht="18.75" customHeight="1" x14ac:dyDescent="0.3"/>
    <row r="340" ht="18.75" customHeight="1" x14ac:dyDescent="0.3"/>
    <row r="341" ht="18.75" customHeight="1" x14ac:dyDescent="0.3"/>
    <row r="342" ht="18.75" customHeight="1" x14ac:dyDescent="0.3"/>
    <row r="343" ht="18.75" customHeight="1" x14ac:dyDescent="0.3"/>
    <row r="344" ht="18.75" customHeight="1" x14ac:dyDescent="0.3"/>
    <row r="345" ht="18.75" customHeight="1" x14ac:dyDescent="0.3"/>
    <row r="346" ht="18.75" customHeight="1" x14ac:dyDescent="0.3"/>
    <row r="347" ht="18.75" customHeight="1" x14ac:dyDescent="0.3"/>
    <row r="348" ht="18.75" customHeight="1" x14ac:dyDescent="0.3"/>
    <row r="349" ht="18.75" customHeight="1" x14ac:dyDescent="0.3"/>
    <row r="350" ht="18.75" customHeight="1" x14ac:dyDescent="0.3"/>
    <row r="351" ht="18.75" customHeight="1" x14ac:dyDescent="0.3"/>
    <row r="352" ht="18.75" customHeight="1" x14ac:dyDescent="0.3"/>
    <row r="353" ht="18.75" customHeight="1" x14ac:dyDescent="0.3"/>
    <row r="354" ht="18.75" customHeight="1" x14ac:dyDescent="0.3"/>
    <row r="355" ht="18.75" customHeight="1" x14ac:dyDescent="0.3"/>
    <row r="356" ht="18.75" customHeight="1" x14ac:dyDescent="0.3"/>
    <row r="357" ht="18.75" customHeight="1" x14ac:dyDescent="0.3"/>
    <row r="358" ht="18.75" customHeight="1" x14ac:dyDescent="0.3"/>
    <row r="359" ht="18.75" customHeight="1" x14ac:dyDescent="0.3"/>
    <row r="360" ht="18.75" customHeight="1" x14ac:dyDescent="0.3"/>
    <row r="361" ht="18.75" customHeight="1" x14ac:dyDescent="0.3"/>
    <row r="362" ht="18.75" customHeight="1" x14ac:dyDescent="0.3"/>
    <row r="363" ht="18.75" customHeight="1" x14ac:dyDescent="0.3"/>
    <row r="364" ht="18.75" customHeight="1" x14ac:dyDescent="0.3"/>
    <row r="365" ht="18.75" customHeight="1" x14ac:dyDescent="0.3"/>
    <row r="366" ht="18.75" customHeight="1" x14ac:dyDescent="0.3"/>
    <row r="367" ht="18.75" customHeight="1" x14ac:dyDescent="0.3"/>
    <row r="368" ht="18.75" customHeight="1" x14ac:dyDescent="0.3"/>
    <row r="369" ht="18.75" customHeight="1" x14ac:dyDescent="0.3"/>
    <row r="370" ht="18.75" customHeight="1" x14ac:dyDescent="0.3"/>
    <row r="371" ht="18.75" customHeight="1" x14ac:dyDescent="0.3"/>
    <row r="372" ht="18.75" customHeight="1" x14ac:dyDescent="0.3"/>
    <row r="373" ht="18.75" customHeight="1" x14ac:dyDescent="0.3"/>
    <row r="374" ht="18.75" customHeight="1" x14ac:dyDescent="0.3"/>
    <row r="375" ht="18.75" customHeight="1" x14ac:dyDescent="0.3"/>
    <row r="376" ht="18.75" customHeight="1" x14ac:dyDescent="0.3"/>
    <row r="377" ht="18.75" customHeight="1" x14ac:dyDescent="0.3"/>
    <row r="378" ht="18.75" customHeight="1" x14ac:dyDescent="0.3"/>
    <row r="379" ht="18.75" customHeight="1" x14ac:dyDescent="0.3"/>
    <row r="380" ht="18.75" customHeight="1" x14ac:dyDescent="0.3"/>
    <row r="381" ht="18.75" customHeight="1" x14ac:dyDescent="0.3"/>
    <row r="382" ht="18.75" customHeight="1" x14ac:dyDescent="0.3"/>
    <row r="383" ht="18.75" customHeight="1" x14ac:dyDescent="0.3"/>
    <row r="384" ht="18.75" customHeight="1" x14ac:dyDescent="0.3"/>
    <row r="385" ht="18.75" customHeight="1" x14ac:dyDescent="0.3"/>
    <row r="386" ht="18.75" customHeight="1" x14ac:dyDescent="0.3"/>
    <row r="387" ht="18.75" customHeight="1" x14ac:dyDescent="0.3"/>
    <row r="388" ht="18.75" customHeight="1" x14ac:dyDescent="0.3"/>
    <row r="389" ht="18.75" customHeight="1" x14ac:dyDescent="0.3"/>
    <row r="390" ht="18.75" customHeight="1" x14ac:dyDescent="0.3"/>
    <row r="391" ht="18.75" customHeight="1" x14ac:dyDescent="0.3"/>
    <row r="392" ht="18.75" customHeight="1" x14ac:dyDescent="0.3"/>
    <row r="393" ht="18.75" customHeight="1" x14ac:dyDescent="0.3"/>
    <row r="394" ht="18.75" customHeight="1" x14ac:dyDescent="0.3"/>
    <row r="395" ht="18.75" customHeight="1" x14ac:dyDescent="0.3"/>
    <row r="396" ht="18.75" customHeight="1" x14ac:dyDescent="0.3"/>
    <row r="397" ht="18.75" customHeight="1" x14ac:dyDescent="0.3"/>
    <row r="398" ht="18.75" customHeight="1" x14ac:dyDescent="0.3"/>
  </sheetData>
  <mergeCells count="1">
    <mergeCell ref="A2:E2"/>
  </mergeCells>
  <printOptions horizontalCentered="1" verticalCentered="1"/>
  <pageMargins left="0.70866141732283472" right="0.70866141732283472" top="0.78740157480314965" bottom="0.78740157480314965" header="0.31496062992125984" footer="0.31496062992125984"/>
  <pageSetup paperSize="9" scale="71" fitToHeight="2"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7"/>
  <sheetViews>
    <sheetView workbookViewId="0">
      <selection activeCell="E5" sqref="E5"/>
    </sheetView>
  </sheetViews>
  <sheetFormatPr baseColWidth="10" defaultColWidth="11.44140625" defaultRowHeight="15.6" x14ac:dyDescent="0.3"/>
  <cols>
    <col min="1" max="1" width="15.5546875" style="3" customWidth="1"/>
    <col min="2" max="2" width="43.44140625" style="3" customWidth="1"/>
    <col min="3" max="3" width="16.5546875" customWidth="1"/>
    <col min="4" max="4" width="18.6640625" style="3" customWidth="1"/>
    <col min="5" max="5" width="17.109375" style="3" customWidth="1"/>
    <col min="6" max="6" width="13.109375" style="3" customWidth="1"/>
    <col min="7" max="7" width="13.5546875" style="12" customWidth="1"/>
    <col min="8" max="16384" width="11.44140625" style="3"/>
  </cols>
  <sheetData>
    <row r="1" spans="1:7" ht="15" x14ac:dyDescent="0.25">
      <c r="C1" s="3"/>
      <c r="F1" s="12"/>
      <c r="G1" s="3"/>
    </row>
    <row r="2" spans="1:7" ht="30.6" customHeight="1" x14ac:dyDescent="0.25">
      <c r="A2" s="100" t="str">
        <f>'Stellen 01.01.-31.03.2022'!A2:E2</f>
        <v>Stellenübersicht zum Ausgaben- und Finanzierungsplan
Flüchtlings- und Integrationsberatung</v>
      </c>
      <c r="B2" s="100"/>
      <c r="C2" s="100"/>
      <c r="D2" s="100"/>
      <c r="E2" s="100"/>
      <c r="G2" s="3"/>
    </row>
    <row r="3" spans="1:7" ht="15" x14ac:dyDescent="0.25">
      <c r="C3" s="3"/>
      <c r="G3" s="3"/>
    </row>
    <row r="4" spans="1:7" x14ac:dyDescent="0.3">
      <c r="B4" s="3" t="s">
        <v>98</v>
      </c>
      <c r="D4" s="57">
        <f>'Anlage - A&amp;F-Plan'!B3</f>
        <v>0</v>
      </c>
      <c r="G4" s="3"/>
    </row>
    <row r="5" spans="1:7" x14ac:dyDescent="0.3">
      <c r="B5" s="3" t="s">
        <v>142</v>
      </c>
      <c r="D5" s="58"/>
      <c r="G5" s="3"/>
    </row>
    <row r="6" spans="1:7" x14ac:dyDescent="0.3">
      <c r="B6" s="3" t="s">
        <v>143</v>
      </c>
      <c r="D6" s="58"/>
      <c r="G6" s="3"/>
    </row>
    <row r="7" spans="1:7" x14ac:dyDescent="0.3">
      <c r="B7" s="3" t="s">
        <v>144</v>
      </c>
      <c r="D7" s="57" t="s">
        <v>147</v>
      </c>
      <c r="G7" s="3"/>
    </row>
    <row r="8" spans="1:7" x14ac:dyDescent="0.3">
      <c r="B8" s="4"/>
      <c r="C8" s="3"/>
      <c r="E8" s="13"/>
      <c r="F8" s="12"/>
      <c r="G8" s="3"/>
    </row>
    <row r="9" spans="1:7" x14ac:dyDescent="0.3">
      <c r="B9" s="4" t="s">
        <v>132</v>
      </c>
      <c r="D9" s="11">
        <f>Tabelle134[[#Totals],[Stellenanteil
Zuwendungs-
antrag]]</f>
        <v>0</v>
      </c>
      <c r="E9" s="13"/>
      <c r="F9" s="12"/>
      <c r="G9" s="3"/>
    </row>
    <row r="10" spans="1:7" x14ac:dyDescent="0.3">
      <c r="B10" s="4" t="s">
        <v>133</v>
      </c>
      <c r="D10" s="11">
        <f>Tabelle134[[#Totals],[Stellenanteil
Verwendungs-
nachweis]]</f>
        <v>0</v>
      </c>
      <c r="E10" s="13"/>
      <c r="F10" s="12"/>
      <c r="G10" s="3"/>
    </row>
    <row r="11" spans="1:7" ht="15" x14ac:dyDescent="0.25">
      <c r="C11" s="3"/>
      <c r="F11" s="12"/>
      <c r="G11" s="3"/>
    </row>
    <row r="12" spans="1:7" s="15" customFormat="1" ht="48.6" customHeight="1" x14ac:dyDescent="0.3">
      <c r="A12" s="14" t="s">
        <v>112</v>
      </c>
      <c r="B12" s="14" t="s">
        <v>111</v>
      </c>
      <c r="C12" s="14" t="s">
        <v>148</v>
      </c>
      <c r="D12" s="14" t="s">
        <v>134</v>
      </c>
      <c r="E12" s="41" t="s">
        <v>131</v>
      </c>
    </row>
    <row r="13" spans="1:7" ht="18.75" customHeight="1" x14ac:dyDescent="0.25">
      <c r="A13" s="3" t="s">
        <v>114</v>
      </c>
      <c r="B13" s="3" t="s">
        <v>56</v>
      </c>
      <c r="C13" s="3"/>
      <c r="D13" s="17"/>
      <c r="E13" s="43"/>
      <c r="F13" s="12"/>
      <c r="G13" s="3"/>
    </row>
    <row r="14" spans="1:7" ht="18.75" customHeight="1" x14ac:dyDescent="0.25">
      <c r="A14" s="3" t="s">
        <v>115</v>
      </c>
      <c r="B14" s="3" t="s">
        <v>0</v>
      </c>
      <c r="C14" s="3"/>
      <c r="D14" s="17"/>
      <c r="E14" s="43"/>
      <c r="F14" s="12"/>
      <c r="G14" s="3"/>
    </row>
    <row r="15" spans="1:7" ht="18.75" customHeight="1" x14ac:dyDescent="0.25">
      <c r="A15" s="3" t="s">
        <v>116</v>
      </c>
      <c r="B15" s="3" t="s">
        <v>89</v>
      </c>
      <c r="C15" s="3"/>
      <c r="D15" s="17"/>
      <c r="E15" s="43"/>
      <c r="F15" s="12"/>
      <c r="G15" s="3"/>
    </row>
    <row r="16" spans="1:7" ht="18.75" customHeight="1" x14ac:dyDescent="0.25">
      <c r="A16" s="3" t="s">
        <v>116</v>
      </c>
      <c r="B16" s="3" t="s">
        <v>20</v>
      </c>
      <c r="C16" s="3"/>
      <c r="D16" s="17"/>
      <c r="E16" s="43"/>
      <c r="F16" s="12"/>
      <c r="G16" s="3"/>
    </row>
    <row r="17" spans="1:7" ht="18.75" customHeight="1" x14ac:dyDescent="0.25">
      <c r="A17" s="3" t="s">
        <v>117</v>
      </c>
      <c r="B17" s="3" t="s">
        <v>38</v>
      </c>
      <c r="C17" s="3"/>
      <c r="D17" s="17"/>
      <c r="E17" s="43"/>
      <c r="F17" s="12"/>
      <c r="G17" s="3"/>
    </row>
    <row r="18" spans="1:7" ht="18.75" customHeight="1" x14ac:dyDescent="0.25">
      <c r="A18" s="3" t="s">
        <v>117</v>
      </c>
      <c r="B18" s="3" t="s">
        <v>39</v>
      </c>
      <c r="C18" s="3"/>
      <c r="D18" s="17"/>
      <c r="E18" s="43"/>
      <c r="F18" s="12"/>
      <c r="G18" s="3"/>
    </row>
    <row r="19" spans="1:7" ht="18.75" customHeight="1" x14ac:dyDescent="0.25">
      <c r="A19" s="3" t="s">
        <v>118</v>
      </c>
      <c r="B19" s="3" t="s">
        <v>84</v>
      </c>
      <c r="C19" s="3"/>
      <c r="D19" s="17"/>
      <c r="E19" s="43"/>
      <c r="F19" s="12"/>
      <c r="G19" s="3"/>
    </row>
    <row r="20" spans="1:7" ht="18.75" customHeight="1" x14ac:dyDescent="0.25">
      <c r="A20" s="3" t="s">
        <v>118</v>
      </c>
      <c r="B20" s="3" t="s">
        <v>47</v>
      </c>
      <c r="C20" s="3"/>
      <c r="D20" s="17"/>
      <c r="E20" s="43"/>
      <c r="F20" s="12"/>
      <c r="G20" s="3"/>
    </row>
    <row r="21" spans="1:7" ht="18.75" customHeight="1" x14ac:dyDescent="0.25">
      <c r="A21" s="3" t="s">
        <v>114</v>
      </c>
      <c r="B21" s="3" t="s">
        <v>87</v>
      </c>
      <c r="C21" s="3"/>
      <c r="D21" s="17"/>
      <c r="E21" s="43"/>
      <c r="F21" s="12"/>
      <c r="G21" s="3"/>
    </row>
    <row r="22" spans="1:7" ht="18.75" customHeight="1" x14ac:dyDescent="0.25">
      <c r="A22" s="3" t="s">
        <v>114</v>
      </c>
      <c r="B22" s="3" t="s">
        <v>57</v>
      </c>
      <c r="C22" s="3"/>
      <c r="D22" s="17"/>
      <c r="E22" s="43"/>
      <c r="F22" s="12"/>
      <c r="G22" s="3"/>
    </row>
    <row r="23" spans="1:7" ht="18.75" customHeight="1" x14ac:dyDescent="0.25">
      <c r="A23" s="3" t="s">
        <v>118</v>
      </c>
      <c r="B23" s="3" t="s">
        <v>85</v>
      </c>
      <c r="C23" s="3"/>
      <c r="D23" s="17"/>
      <c r="E23" s="43"/>
      <c r="F23" s="12"/>
      <c r="G23" s="3"/>
    </row>
    <row r="24" spans="1:7" ht="18.75" customHeight="1" x14ac:dyDescent="0.25">
      <c r="A24" s="3" t="s">
        <v>115</v>
      </c>
      <c r="B24" s="3" t="s">
        <v>67</v>
      </c>
      <c r="C24" s="3"/>
      <c r="D24" s="17"/>
      <c r="E24" s="43"/>
      <c r="F24" s="12"/>
      <c r="G24" s="3"/>
    </row>
    <row r="25" spans="1:7" ht="18.75" customHeight="1" x14ac:dyDescent="0.25">
      <c r="A25" s="3" t="s">
        <v>119</v>
      </c>
      <c r="B25" s="3" t="s">
        <v>28</v>
      </c>
      <c r="C25" s="3"/>
      <c r="D25" s="17"/>
      <c r="E25" s="43"/>
      <c r="F25" s="12"/>
      <c r="G25" s="3"/>
    </row>
    <row r="26" spans="1:7" ht="18.75" customHeight="1" x14ac:dyDescent="0.25">
      <c r="A26" s="3" t="s">
        <v>119</v>
      </c>
      <c r="B26" s="3" t="s">
        <v>29</v>
      </c>
      <c r="C26" s="3"/>
      <c r="D26" s="17"/>
      <c r="E26" s="43"/>
      <c r="F26" s="12"/>
      <c r="G26" s="3"/>
    </row>
    <row r="27" spans="1:7" ht="18.75" customHeight="1" x14ac:dyDescent="0.25">
      <c r="A27" s="3" t="s">
        <v>119</v>
      </c>
      <c r="B27" s="3" t="s">
        <v>81</v>
      </c>
      <c r="C27" s="3"/>
      <c r="D27" s="17"/>
      <c r="E27" s="43"/>
      <c r="F27" s="12"/>
      <c r="G27" s="3"/>
    </row>
    <row r="28" spans="1:7" ht="18.75" customHeight="1" x14ac:dyDescent="0.25">
      <c r="A28" s="3" t="s">
        <v>119</v>
      </c>
      <c r="B28" s="3" t="s">
        <v>30</v>
      </c>
      <c r="C28" s="3"/>
      <c r="D28" s="17"/>
      <c r="E28" s="43"/>
      <c r="F28" s="12"/>
      <c r="G28" s="3"/>
    </row>
    <row r="29" spans="1:7" ht="18.75" customHeight="1" x14ac:dyDescent="0.25">
      <c r="A29" s="3" t="s">
        <v>115</v>
      </c>
      <c r="B29" s="3" t="s">
        <v>68</v>
      </c>
      <c r="C29" s="3"/>
      <c r="D29" s="17"/>
      <c r="E29" s="43"/>
      <c r="F29" s="12"/>
      <c r="G29" s="3"/>
    </row>
    <row r="30" spans="1:7" ht="18.75" customHeight="1" x14ac:dyDescent="0.25">
      <c r="A30" s="3" t="s">
        <v>116</v>
      </c>
      <c r="B30" s="3" t="s">
        <v>21</v>
      </c>
      <c r="C30" s="3"/>
      <c r="D30" s="17"/>
      <c r="E30" s="43"/>
      <c r="F30" s="12"/>
      <c r="G30" s="3"/>
    </row>
    <row r="31" spans="1:7" ht="18.75" customHeight="1" x14ac:dyDescent="0.25">
      <c r="A31" s="3" t="s">
        <v>119</v>
      </c>
      <c r="B31" s="3" t="s">
        <v>31</v>
      </c>
      <c r="C31" s="3"/>
      <c r="D31" s="17"/>
      <c r="E31" s="43"/>
      <c r="F31" s="12"/>
      <c r="G31" s="3"/>
    </row>
    <row r="32" spans="1:7" ht="18.75" customHeight="1" x14ac:dyDescent="0.25">
      <c r="A32" s="3" t="s">
        <v>119</v>
      </c>
      <c r="B32" s="3" t="s">
        <v>32</v>
      </c>
      <c r="C32" s="3"/>
      <c r="D32" s="17"/>
      <c r="E32" s="43"/>
      <c r="F32" s="12"/>
      <c r="G32" s="3"/>
    </row>
    <row r="33" spans="1:7" ht="18.75" customHeight="1" x14ac:dyDescent="0.25">
      <c r="A33" s="3" t="s">
        <v>115</v>
      </c>
      <c r="B33" s="3" t="s">
        <v>1</v>
      </c>
      <c r="C33" s="3"/>
      <c r="D33" s="17"/>
      <c r="E33" s="43"/>
      <c r="F33" s="12"/>
      <c r="G33" s="3"/>
    </row>
    <row r="34" spans="1:7" ht="18.75" customHeight="1" x14ac:dyDescent="0.25">
      <c r="A34" s="3" t="s">
        <v>120</v>
      </c>
      <c r="B34" s="3" t="s">
        <v>70</v>
      </c>
      <c r="C34" s="3"/>
      <c r="D34" s="17"/>
      <c r="E34" s="43"/>
      <c r="F34" s="12"/>
      <c r="G34" s="3"/>
    </row>
    <row r="35" spans="1:7" ht="18.75" customHeight="1" x14ac:dyDescent="0.25">
      <c r="A35" s="3" t="s">
        <v>114</v>
      </c>
      <c r="B35" s="3" t="s">
        <v>58</v>
      </c>
      <c r="C35" s="3"/>
      <c r="D35" s="17"/>
      <c r="E35" s="43"/>
      <c r="F35" s="12"/>
      <c r="G35" s="3"/>
    </row>
    <row r="36" spans="1:7" ht="18.75" customHeight="1" x14ac:dyDescent="0.25">
      <c r="A36" s="3" t="s">
        <v>120</v>
      </c>
      <c r="B36" s="3" t="s">
        <v>71</v>
      </c>
      <c r="C36" s="3"/>
      <c r="D36" s="17"/>
      <c r="E36" s="43"/>
      <c r="F36" s="12"/>
      <c r="G36" s="3"/>
    </row>
    <row r="37" spans="1:7" ht="18.75" customHeight="1" x14ac:dyDescent="0.25">
      <c r="A37" s="3" t="s">
        <v>114</v>
      </c>
      <c r="B37" s="3" t="s">
        <v>59</v>
      </c>
      <c r="C37" s="3"/>
      <c r="D37" s="17"/>
      <c r="E37" s="43"/>
      <c r="F37" s="12"/>
      <c r="G37" s="3"/>
    </row>
    <row r="38" spans="1:7" ht="18.75" customHeight="1" x14ac:dyDescent="0.25">
      <c r="A38" s="3" t="s">
        <v>115</v>
      </c>
      <c r="B38" s="3" t="s">
        <v>2</v>
      </c>
      <c r="C38" s="3"/>
      <c r="D38" s="17"/>
      <c r="E38" s="43"/>
      <c r="F38" s="12"/>
      <c r="G38" s="3"/>
    </row>
    <row r="39" spans="1:7" ht="18.75" customHeight="1" x14ac:dyDescent="0.25">
      <c r="A39" s="3" t="s">
        <v>115</v>
      </c>
      <c r="B39" s="3" t="s">
        <v>3</v>
      </c>
      <c r="C39" s="3"/>
      <c r="D39" s="17"/>
      <c r="E39" s="43"/>
      <c r="F39" s="12"/>
      <c r="G39" s="3"/>
    </row>
    <row r="40" spans="1:7" ht="18.75" customHeight="1" x14ac:dyDescent="0.25">
      <c r="A40" s="3" t="s">
        <v>115</v>
      </c>
      <c r="B40" s="3" t="s">
        <v>4</v>
      </c>
      <c r="C40" s="3"/>
      <c r="D40" s="17"/>
      <c r="E40" s="43"/>
      <c r="F40" s="12"/>
      <c r="G40" s="3"/>
    </row>
    <row r="41" spans="1:7" ht="18.75" customHeight="1" x14ac:dyDescent="0.25">
      <c r="A41" s="3" t="s">
        <v>117</v>
      </c>
      <c r="B41" s="3" t="s">
        <v>41</v>
      </c>
      <c r="C41" s="3"/>
      <c r="D41" s="17"/>
      <c r="E41" s="43"/>
      <c r="F41" s="12"/>
      <c r="G41" s="3"/>
    </row>
    <row r="42" spans="1:7" ht="18.75" customHeight="1" x14ac:dyDescent="0.25">
      <c r="A42" s="3" t="s">
        <v>117</v>
      </c>
      <c r="B42" s="3" t="s">
        <v>40</v>
      </c>
      <c r="C42" s="3"/>
      <c r="D42" s="17"/>
      <c r="E42" s="43"/>
      <c r="F42" s="12"/>
      <c r="G42" s="3"/>
    </row>
    <row r="43" spans="1:7" ht="18.75" customHeight="1" x14ac:dyDescent="0.25">
      <c r="A43" s="3" t="s">
        <v>119</v>
      </c>
      <c r="B43" s="3" t="s">
        <v>33</v>
      </c>
      <c r="C43" s="3"/>
      <c r="D43" s="17"/>
      <c r="E43" s="43"/>
      <c r="F43" s="12"/>
      <c r="G43" s="3"/>
    </row>
    <row r="44" spans="1:7" ht="18.75" customHeight="1" x14ac:dyDescent="0.25">
      <c r="A44" s="3" t="s">
        <v>115</v>
      </c>
      <c r="B44" s="3" t="s">
        <v>5</v>
      </c>
      <c r="C44" s="3"/>
      <c r="D44" s="17"/>
      <c r="E44" s="43"/>
      <c r="F44" s="12"/>
      <c r="G44" s="3"/>
    </row>
    <row r="45" spans="1:7" ht="18.75" customHeight="1" x14ac:dyDescent="0.25">
      <c r="A45" s="3" t="s">
        <v>120</v>
      </c>
      <c r="B45" s="3" t="s">
        <v>72</v>
      </c>
      <c r="C45" s="3"/>
      <c r="D45" s="17"/>
      <c r="E45" s="43"/>
      <c r="F45" s="12"/>
      <c r="G45" s="3"/>
    </row>
    <row r="46" spans="1:7" ht="18.75" customHeight="1" x14ac:dyDescent="0.25">
      <c r="A46" s="3" t="s">
        <v>115</v>
      </c>
      <c r="B46" s="3" t="s">
        <v>6</v>
      </c>
      <c r="C46" s="3"/>
      <c r="D46" s="17"/>
      <c r="E46" s="43"/>
      <c r="F46" s="12"/>
      <c r="G46" s="3"/>
    </row>
    <row r="47" spans="1:7" ht="18.75" customHeight="1" x14ac:dyDescent="0.25">
      <c r="A47" s="3" t="s">
        <v>117</v>
      </c>
      <c r="B47" s="3" t="s">
        <v>92</v>
      </c>
      <c r="C47" s="3"/>
      <c r="D47" s="17"/>
      <c r="E47" s="43"/>
      <c r="F47" s="12"/>
      <c r="G47" s="3"/>
    </row>
    <row r="48" spans="1:7" ht="18.75" customHeight="1" x14ac:dyDescent="0.25">
      <c r="A48" s="3" t="s">
        <v>117</v>
      </c>
      <c r="B48" s="3" t="s">
        <v>42</v>
      </c>
      <c r="C48" s="3"/>
      <c r="D48" s="17"/>
      <c r="E48" s="43"/>
      <c r="F48" s="12"/>
      <c r="G48" s="3"/>
    </row>
    <row r="49" spans="1:7" ht="18.75" customHeight="1" x14ac:dyDescent="0.25">
      <c r="A49" s="3" t="s">
        <v>115</v>
      </c>
      <c r="B49" s="3" t="s">
        <v>7</v>
      </c>
      <c r="C49" s="3"/>
      <c r="D49" s="17"/>
      <c r="E49" s="43"/>
      <c r="F49" s="12"/>
      <c r="G49" s="3"/>
    </row>
    <row r="50" spans="1:7" ht="18.75" customHeight="1" x14ac:dyDescent="0.25">
      <c r="A50" s="3" t="s">
        <v>114</v>
      </c>
      <c r="B50" s="3" t="s">
        <v>60</v>
      </c>
      <c r="C50" s="3"/>
      <c r="D50" s="17"/>
      <c r="E50" s="43"/>
      <c r="F50" s="12"/>
      <c r="G50" s="3"/>
    </row>
    <row r="51" spans="1:7" ht="18.75" customHeight="1" x14ac:dyDescent="0.25">
      <c r="A51" s="3" t="s">
        <v>118</v>
      </c>
      <c r="B51" s="3" t="s">
        <v>48</v>
      </c>
      <c r="C51" s="3"/>
      <c r="D51" s="17"/>
      <c r="E51" s="43"/>
      <c r="F51" s="12"/>
      <c r="G51" s="3"/>
    </row>
    <row r="52" spans="1:7" ht="18.75" customHeight="1" x14ac:dyDescent="0.25">
      <c r="A52" s="3" t="s">
        <v>119</v>
      </c>
      <c r="B52" s="3" t="s">
        <v>82</v>
      </c>
      <c r="C52" s="3"/>
      <c r="D52" s="17"/>
      <c r="E52" s="43"/>
      <c r="F52" s="12"/>
      <c r="G52" s="3"/>
    </row>
    <row r="53" spans="1:7" ht="18.75" customHeight="1" x14ac:dyDescent="0.25">
      <c r="A53" s="3" t="s">
        <v>119</v>
      </c>
      <c r="B53" s="3" t="s">
        <v>93</v>
      </c>
      <c r="C53" s="3"/>
      <c r="D53" s="17"/>
      <c r="E53" s="43"/>
      <c r="F53" s="12"/>
      <c r="G53" s="3"/>
    </row>
    <row r="54" spans="1:7" ht="18.75" customHeight="1" x14ac:dyDescent="0.25">
      <c r="A54" s="3" t="s">
        <v>115</v>
      </c>
      <c r="B54" s="3" t="s">
        <v>8</v>
      </c>
      <c r="C54" s="3"/>
      <c r="D54" s="17"/>
      <c r="E54" s="43"/>
      <c r="F54" s="12"/>
      <c r="G54" s="3"/>
    </row>
    <row r="55" spans="1:7" ht="18.75" customHeight="1" x14ac:dyDescent="0.25">
      <c r="A55" s="3" t="s">
        <v>114</v>
      </c>
      <c r="B55" s="3" t="s">
        <v>61</v>
      </c>
      <c r="C55" s="3"/>
      <c r="D55" s="17"/>
      <c r="E55" s="43"/>
      <c r="F55" s="12"/>
      <c r="G55" s="3"/>
    </row>
    <row r="56" spans="1:7" ht="18.75" customHeight="1" x14ac:dyDescent="0.25">
      <c r="A56" s="3" t="s">
        <v>120</v>
      </c>
      <c r="B56" s="3" t="s">
        <v>73</v>
      </c>
      <c r="C56" s="3"/>
      <c r="D56" s="17"/>
      <c r="E56" s="43"/>
      <c r="F56" s="12"/>
      <c r="G56" s="3"/>
    </row>
    <row r="57" spans="1:7" ht="18.75" customHeight="1" x14ac:dyDescent="0.25">
      <c r="A57" s="3" t="s">
        <v>114</v>
      </c>
      <c r="B57" s="3" t="s">
        <v>90</v>
      </c>
      <c r="C57" s="3"/>
      <c r="D57" s="17"/>
      <c r="E57" s="43"/>
      <c r="F57" s="12"/>
      <c r="G57" s="3"/>
    </row>
    <row r="58" spans="1:7" ht="18.75" customHeight="1" x14ac:dyDescent="0.25">
      <c r="A58" s="3" t="s">
        <v>118</v>
      </c>
      <c r="B58" s="3" t="s">
        <v>49</v>
      </c>
      <c r="C58" s="3"/>
      <c r="D58" s="17"/>
      <c r="E58" s="43"/>
      <c r="F58" s="12"/>
      <c r="G58" s="3"/>
    </row>
    <row r="59" spans="1:7" ht="18.75" customHeight="1" x14ac:dyDescent="0.25">
      <c r="A59" s="3" t="s">
        <v>119</v>
      </c>
      <c r="B59" s="3" t="s">
        <v>34</v>
      </c>
      <c r="C59" s="3"/>
      <c r="D59" s="17"/>
      <c r="E59" s="43"/>
      <c r="F59" s="12"/>
      <c r="G59" s="3"/>
    </row>
    <row r="60" spans="1:7" ht="18.75" customHeight="1" x14ac:dyDescent="0.25">
      <c r="A60" s="3" t="s">
        <v>119</v>
      </c>
      <c r="B60" s="3" t="s">
        <v>35</v>
      </c>
      <c r="C60" s="3"/>
      <c r="D60" s="17"/>
      <c r="E60" s="43"/>
      <c r="F60" s="12"/>
      <c r="G60" s="3"/>
    </row>
    <row r="61" spans="1:7" ht="18.75" customHeight="1" x14ac:dyDescent="0.25">
      <c r="A61" s="3" t="s">
        <v>115</v>
      </c>
      <c r="B61" s="3" t="s">
        <v>9</v>
      </c>
      <c r="C61" s="3"/>
      <c r="D61" s="17"/>
      <c r="E61" s="43"/>
      <c r="F61" s="12"/>
      <c r="G61" s="3"/>
    </row>
    <row r="62" spans="1:7" ht="18.75" customHeight="1" x14ac:dyDescent="0.25">
      <c r="A62" s="3" t="s">
        <v>120</v>
      </c>
      <c r="B62" s="3" t="s">
        <v>74</v>
      </c>
      <c r="C62" s="3"/>
      <c r="D62" s="17"/>
      <c r="E62" s="43"/>
      <c r="F62" s="12"/>
      <c r="G62" s="3"/>
    </row>
    <row r="63" spans="1:7" ht="18.75" customHeight="1" x14ac:dyDescent="0.25">
      <c r="A63" s="3" t="s">
        <v>120</v>
      </c>
      <c r="B63" s="3" t="s">
        <v>75</v>
      </c>
      <c r="C63" s="3"/>
      <c r="D63" s="17"/>
      <c r="E63" s="43"/>
      <c r="F63" s="12"/>
      <c r="G63" s="3"/>
    </row>
    <row r="64" spans="1:7" ht="18.75" customHeight="1" x14ac:dyDescent="0.25">
      <c r="A64" s="3" t="s">
        <v>119</v>
      </c>
      <c r="B64" s="3" t="s">
        <v>36</v>
      </c>
      <c r="C64" s="3"/>
      <c r="D64" s="17"/>
      <c r="E64" s="43"/>
      <c r="F64" s="12"/>
      <c r="G64" s="3"/>
    </row>
    <row r="65" spans="1:7" ht="18.75" customHeight="1" x14ac:dyDescent="0.25">
      <c r="A65" s="3" t="s">
        <v>114</v>
      </c>
      <c r="B65" s="3" t="s">
        <v>62</v>
      </c>
      <c r="C65" s="3"/>
      <c r="D65" s="17"/>
      <c r="E65" s="43"/>
      <c r="F65" s="12"/>
      <c r="G65" s="3"/>
    </row>
    <row r="66" spans="1:7" ht="18.75" customHeight="1" x14ac:dyDescent="0.25">
      <c r="A66" s="3" t="s">
        <v>118</v>
      </c>
      <c r="B66" s="3" t="s">
        <v>51</v>
      </c>
      <c r="C66" s="3"/>
      <c r="D66" s="17"/>
      <c r="E66" s="43"/>
      <c r="F66" s="12"/>
      <c r="G66" s="3"/>
    </row>
    <row r="67" spans="1:7" ht="18.75" customHeight="1" x14ac:dyDescent="0.25">
      <c r="A67" s="3" t="s">
        <v>114</v>
      </c>
      <c r="B67" s="3" t="s">
        <v>88</v>
      </c>
      <c r="C67" s="3"/>
      <c r="D67" s="17"/>
      <c r="E67" s="43"/>
      <c r="F67" s="12"/>
      <c r="G67" s="3"/>
    </row>
    <row r="68" spans="1:7" ht="18.75" customHeight="1" x14ac:dyDescent="0.25">
      <c r="A68" s="3" t="s">
        <v>115</v>
      </c>
      <c r="B68" s="3" t="s">
        <v>10</v>
      </c>
      <c r="C68" s="3"/>
      <c r="D68" s="17"/>
      <c r="E68" s="43"/>
      <c r="F68" s="12"/>
      <c r="G68" s="3"/>
    </row>
    <row r="69" spans="1:7" ht="18.75" customHeight="1" x14ac:dyDescent="0.25">
      <c r="A69" s="3" t="s">
        <v>118</v>
      </c>
      <c r="B69" s="3" t="s">
        <v>50</v>
      </c>
      <c r="C69" s="3"/>
      <c r="D69" s="17"/>
      <c r="E69" s="43"/>
      <c r="F69" s="12"/>
      <c r="G69" s="3"/>
    </row>
    <row r="70" spans="1:7" ht="18.75" customHeight="1" x14ac:dyDescent="0.25">
      <c r="A70" s="3" t="s">
        <v>115</v>
      </c>
      <c r="B70" s="3" t="s">
        <v>11</v>
      </c>
      <c r="C70" s="3"/>
      <c r="D70" s="17"/>
      <c r="E70" s="43"/>
      <c r="F70" s="12"/>
      <c r="G70" s="3"/>
    </row>
    <row r="71" spans="1:7" ht="18.75" customHeight="1" x14ac:dyDescent="0.25">
      <c r="A71" s="3" t="s">
        <v>115</v>
      </c>
      <c r="B71" s="3" t="s">
        <v>12</v>
      </c>
      <c r="C71" s="3"/>
      <c r="D71" s="17"/>
      <c r="E71" s="43"/>
      <c r="F71" s="12"/>
      <c r="G71" s="3"/>
    </row>
    <row r="72" spans="1:7" ht="18.75" customHeight="1" x14ac:dyDescent="0.25">
      <c r="A72" s="3" t="s">
        <v>115</v>
      </c>
      <c r="B72" s="3" t="s">
        <v>94</v>
      </c>
      <c r="C72" s="3"/>
      <c r="D72" s="17"/>
      <c r="E72" s="43"/>
      <c r="F72" s="12"/>
      <c r="G72" s="3"/>
    </row>
    <row r="73" spans="1:7" ht="18.75" customHeight="1" x14ac:dyDescent="0.25">
      <c r="A73" s="3" t="s">
        <v>115</v>
      </c>
      <c r="B73" s="3" t="s">
        <v>13</v>
      </c>
      <c r="C73" s="3"/>
      <c r="D73" s="17"/>
      <c r="E73" s="43"/>
      <c r="F73" s="12"/>
      <c r="G73" s="3"/>
    </row>
    <row r="74" spans="1:7" ht="18.75" customHeight="1" x14ac:dyDescent="0.25">
      <c r="A74" s="3" t="s">
        <v>116</v>
      </c>
      <c r="B74" s="3" t="s">
        <v>22</v>
      </c>
      <c r="C74" s="3"/>
      <c r="D74" s="17"/>
      <c r="E74" s="43"/>
      <c r="F74" s="12"/>
      <c r="G74" s="3"/>
    </row>
    <row r="75" spans="1:7" ht="18.75" customHeight="1" x14ac:dyDescent="0.25">
      <c r="A75" s="3" t="s">
        <v>117</v>
      </c>
      <c r="B75" s="3" t="s">
        <v>91</v>
      </c>
      <c r="C75" s="3"/>
      <c r="D75" s="17"/>
      <c r="E75" s="43"/>
      <c r="F75" s="12"/>
      <c r="G75" s="3"/>
    </row>
    <row r="76" spans="1:7" ht="18.75" customHeight="1" x14ac:dyDescent="0.25">
      <c r="A76" s="3" t="s">
        <v>116</v>
      </c>
      <c r="B76" s="3" t="s">
        <v>23</v>
      </c>
      <c r="C76" s="3"/>
      <c r="D76" s="17"/>
      <c r="E76" s="43"/>
      <c r="F76" s="12"/>
      <c r="G76" s="3"/>
    </row>
    <row r="77" spans="1:7" ht="18.75" customHeight="1" x14ac:dyDescent="0.25">
      <c r="A77" s="3" t="s">
        <v>114</v>
      </c>
      <c r="B77" s="3" t="s">
        <v>63</v>
      </c>
      <c r="C77" s="3"/>
      <c r="D77" s="17"/>
      <c r="E77" s="43"/>
      <c r="F77" s="12"/>
      <c r="G77" s="3"/>
    </row>
    <row r="78" spans="1:7" ht="18.75" customHeight="1" x14ac:dyDescent="0.25">
      <c r="A78" s="3" t="s">
        <v>117</v>
      </c>
      <c r="B78" s="3" t="s">
        <v>83</v>
      </c>
      <c r="C78" s="3"/>
      <c r="D78" s="17"/>
      <c r="E78" s="43"/>
      <c r="F78" s="12"/>
      <c r="G78" s="3"/>
    </row>
    <row r="79" spans="1:7" ht="18.75" customHeight="1" x14ac:dyDescent="0.25">
      <c r="A79" s="3" t="s">
        <v>117</v>
      </c>
      <c r="B79" s="3" t="s">
        <v>43</v>
      </c>
      <c r="C79" s="3"/>
      <c r="D79" s="17"/>
      <c r="E79" s="43"/>
      <c r="F79" s="12"/>
      <c r="G79" s="3"/>
    </row>
    <row r="80" spans="1:7" ht="18.75" customHeight="1" x14ac:dyDescent="0.25">
      <c r="A80" s="3" t="s">
        <v>114</v>
      </c>
      <c r="B80" s="3" t="s">
        <v>64</v>
      </c>
      <c r="C80" s="3"/>
      <c r="D80" s="17"/>
      <c r="E80" s="43"/>
      <c r="F80" s="12"/>
      <c r="G80" s="3"/>
    </row>
    <row r="81" spans="1:7" ht="18.75" customHeight="1" x14ac:dyDescent="0.25">
      <c r="A81" s="3" t="s">
        <v>114</v>
      </c>
      <c r="B81" s="3" t="s">
        <v>65</v>
      </c>
      <c r="C81" s="3"/>
      <c r="D81" s="17"/>
      <c r="E81" s="43"/>
      <c r="F81" s="12"/>
      <c r="G81" s="3"/>
    </row>
    <row r="82" spans="1:7" ht="18.75" customHeight="1" x14ac:dyDescent="0.25">
      <c r="A82" s="3" t="s">
        <v>120</v>
      </c>
      <c r="B82" s="3" t="s">
        <v>76</v>
      </c>
      <c r="C82" s="3"/>
      <c r="D82" s="17"/>
      <c r="E82" s="43"/>
      <c r="F82" s="12"/>
      <c r="G82" s="3"/>
    </row>
    <row r="83" spans="1:7" ht="18.75" customHeight="1" x14ac:dyDescent="0.25">
      <c r="A83" s="3" t="s">
        <v>120</v>
      </c>
      <c r="B83" s="3" t="s">
        <v>95</v>
      </c>
      <c r="C83" s="3"/>
      <c r="D83" s="17"/>
      <c r="E83" s="43"/>
      <c r="F83" s="12"/>
      <c r="G83" s="3"/>
    </row>
    <row r="84" spans="1:7" ht="18.75" customHeight="1" x14ac:dyDescent="0.25">
      <c r="A84" s="3" t="s">
        <v>115</v>
      </c>
      <c r="B84" s="3" t="s">
        <v>14</v>
      </c>
      <c r="C84" s="3"/>
      <c r="D84" s="17"/>
      <c r="E84" s="43"/>
      <c r="F84" s="12"/>
      <c r="G84" s="3"/>
    </row>
    <row r="85" spans="1:7" ht="18.75" customHeight="1" x14ac:dyDescent="0.25">
      <c r="A85" s="3" t="s">
        <v>120</v>
      </c>
      <c r="B85" s="3" t="s">
        <v>77</v>
      </c>
      <c r="C85" s="3"/>
      <c r="D85" s="17"/>
      <c r="E85" s="43"/>
      <c r="F85" s="12"/>
      <c r="G85" s="3"/>
    </row>
    <row r="86" spans="1:7" ht="18.75" customHeight="1" x14ac:dyDescent="0.25">
      <c r="A86" s="3" t="s">
        <v>116</v>
      </c>
      <c r="B86" s="3" t="s">
        <v>80</v>
      </c>
      <c r="C86" s="3"/>
      <c r="D86" s="17"/>
      <c r="E86" s="43"/>
      <c r="F86" s="12"/>
      <c r="G86" s="3"/>
    </row>
    <row r="87" spans="1:7" ht="18.75" customHeight="1" x14ac:dyDescent="0.25">
      <c r="A87" s="3" t="s">
        <v>116</v>
      </c>
      <c r="B87" s="3" t="s">
        <v>24</v>
      </c>
      <c r="C87" s="3"/>
      <c r="D87" s="17"/>
      <c r="E87" s="43"/>
      <c r="F87" s="12"/>
      <c r="G87" s="3"/>
    </row>
    <row r="88" spans="1:7" ht="18.75" customHeight="1" x14ac:dyDescent="0.25">
      <c r="A88" s="3" t="s">
        <v>118</v>
      </c>
      <c r="B88" s="3" t="s">
        <v>52</v>
      </c>
      <c r="C88" s="3"/>
      <c r="D88" s="17"/>
      <c r="E88" s="43"/>
      <c r="F88" s="12"/>
      <c r="G88" s="3"/>
    </row>
    <row r="89" spans="1:7" ht="18.75" customHeight="1" x14ac:dyDescent="0.25">
      <c r="A89" s="3" t="s">
        <v>115</v>
      </c>
      <c r="B89" s="3" t="s">
        <v>69</v>
      </c>
      <c r="C89" s="3"/>
      <c r="D89" s="17"/>
      <c r="E89" s="43"/>
      <c r="F89" s="12"/>
      <c r="G89" s="3"/>
    </row>
    <row r="90" spans="1:7" ht="18.75" customHeight="1" x14ac:dyDescent="0.25">
      <c r="A90" s="3" t="s">
        <v>115</v>
      </c>
      <c r="B90" s="3" t="s">
        <v>15</v>
      </c>
      <c r="C90" s="3"/>
      <c r="D90" s="17"/>
      <c r="E90" s="43"/>
      <c r="F90" s="12"/>
      <c r="G90" s="3"/>
    </row>
    <row r="91" spans="1:7" ht="18.75" customHeight="1" x14ac:dyDescent="0.25">
      <c r="A91" s="3" t="s">
        <v>117</v>
      </c>
      <c r="B91" s="3" t="s">
        <v>44</v>
      </c>
      <c r="C91" s="3"/>
      <c r="D91" s="17"/>
      <c r="E91" s="43"/>
      <c r="F91" s="12"/>
      <c r="G91" s="3"/>
    </row>
    <row r="92" spans="1:7" ht="18.75" customHeight="1" x14ac:dyDescent="0.25">
      <c r="A92" s="3" t="s">
        <v>120</v>
      </c>
      <c r="B92" s="3" t="s">
        <v>78</v>
      </c>
      <c r="C92" s="3"/>
      <c r="D92" s="17"/>
      <c r="E92" s="43"/>
      <c r="F92" s="12"/>
      <c r="G92" s="3"/>
    </row>
    <row r="93" spans="1:7" ht="18.75" customHeight="1" x14ac:dyDescent="0.25">
      <c r="A93" s="3" t="s">
        <v>117</v>
      </c>
      <c r="B93" s="3" t="s">
        <v>45</v>
      </c>
      <c r="C93" s="3"/>
      <c r="D93" s="17"/>
      <c r="E93" s="43"/>
      <c r="F93" s="12"/>
      <c r="G93" s="3"/>
    </row>
    <row r="94" spans="1:7" ht="18.75" customHeight="1" x14ac:dyDescent="0.25">
      <c r="A94" s="3" t="s">
        <v>116</v>
      </c>
      <c r="B94" s="3" t="s">
        <v>25</v>
      </c>
      <c r="C94" s="3"/>
      <c r="D94" s="17"/>
      <c r="E94" s="43"/>
      <c r="F94" s="12"/>
      <c r="G94" s="3"/>
    </row>
    <row r="95" spans="1:7" ht="18.75" customHeight="1" x14ac:dyDescent="0.25">
      <c r="A95" s="3" t="s">
        <v>118</v>
      </c>
      <c r="B95" s="3" t="s">
        <v>86</v>
      </c>
      <c r="C95" s="3"/>
      <c r="D95" s="17"/>
      <c r="E95" s="43"/>
      <c r="F95" s="12"/>
      <c r="G95" s="3"/>
    </row>
    <row r="96" spans="1:7" ht="18.75" customHeight="1" x14ac:dyDescent="0.25">
      <c r="A96" s="3" t="s">
        <v>118</v>
      </c>
      <c r="B96" s="3" t="s">
        <v>53</v>
      </c>
      <c r="C96" s="3"/>
      <c r="D96" s="17"/>
      <c r="E96" s="43"/>
      <c r="F96" s="12"/>
      <c r="G96" s="3"/>
    </row>
    <row r="97" spans="1:7" ht="18.75" customHeight="1" x14ac:dyDescent="0.25">
      <c r="A97" s="3" t="s">
        <v>115</v>
      </c>
      <c r="B97" s="3" t="s">
        <v>16</v>
      </c>
      <c r="C97" s="3"/>
      <c r="D97" s="17"/>
      <c r="E97" s="43"/>
      <c r="F97" s="12"/>
      <c r="G97" s="3"/>
    </row>
    <row r="98" spans="1:7" ht="18.75" customHeight="1" x14ac:dyDescent="0.25">
      <c r="A98" s="3" t="s">
        <v>120</v>
      </c>
      <c r="B98" s="3" t="s">
        <v>79</v>
      </c>
      <c r="C98" s="3"/>
      <c r="D98" s="17"/>
      <c r="E98" s="43"/>
      <c r="F98" s="12"/>
      <c r="G98" s="3"/>
    </row>
    <row r="99" spans="1:7" ht="18.75" customHeight="1" x14ac:dyDescent="0.25">
      <c r="A99" s="3" t="s">
        <v>120</v>
      </c>
      <c r="B99" s="3" t="s">
        <v>19</v>
      </c>
      <c r="C99" s="3"/>
      <c r="D99" s="17"/>
      <c r="E99" s="43"/>
      <c r="F99" s="12"/>
      <c r="G99" s="3"/>
    </row>
    <row r="100" spans="1:7" ht="18.75" customHeight="1" x14ac:dyDescent="0.25">
      <c r="A100" s="3" t="s">
        <v>116</v>
      </c>
      <c r="B100" s="3" t="s">
        <v>26</v>
      </c>
      <c r="C100" s="3"/>
      <c r="D100" s="17"/>
      <c r="E100" s="43"/>
      <c r="F100" s="12"/>
      <c r="G100" s="3"/>
    </row>
    <row r="101" spans="1:7" ht="18.75" customHeight="1" x14ac:dyDescent="0.25">
      <c r="A101" s="3" t="s">
        <v>115</v>
      </c>
      <c r="B101" s="3" t="s">
        <v>17</v>
      </c>
      <c r="C101" s="3"/>
      <c r="D101" s="17"/>
      <c r="E101" s="43"/>
      <c r="F101" s="12"/>
      <c r="G101" s="3"/>
    </row>
    <row r="102" spans="1:7" ht="18.75" customHeight="1" x14ac:dyDescent="0.25">
      <c r="A102" s="3" t="s">
        <v>114</v>
      </c>
      <c r="B102" s="3" t="s">
        <v>66</v>
      </c>
      <c r="C102" s="3"/>
      <c r="D102" s="17"/>
      <c r="E102" s="43"/>
      <c r="F102" s="12"/>
      <c r="G102" s="3"/>
    </row>
    <row r="103" spans="1:7" ht="18.75" customHeight="1" x14ac:dyDescent="0.25">
      <c r="A103" s="3" t="s">
        <v>116</v>
      </c>
      <c r="B103" s="3" t="s">
        <v>27</v>
      </c>
      <c r="C103" s="3"/>
      <c r="D103" s="17"/>
      <c r="E103" s="43"/>
      <c r="F103" s="12"/>
      <c r="G103" s="3"/>
    </row>
    <row r="104" spans="1:7" ht="18.75" customHeight="1" x14ac:dyDescent="0.25">
      <c r="A104" s="3" t="s">
        <v>115</v>
      </c>
      <c r="B104" s="3" t="s">
        <v>18</v>
      </c>
      <c r="C104" s="16"/>
      <c r="D104" s="18"/>
      <c r="E104" s="43"/>
      <c r="F104" s="12"/>
      <c r="G104" s="3"/>
    </row>
    <row r="105" spans="1:7" ht="18.75" customHeight="1" x14ac:dyDescent="0.25">
      <c r="A105" s="3" t="s">
        <v>117</v>
      </c>
      <c r="B105" s="3" t="s">
        <v>46</v>
      </c>
      <c r="C105" s="16"/>
      <c r="D105" s="18"/>
      <c r="E105" s="43"/>
    </row>
    <row r="106" spans="1:7" ht="18.75" customHeight="1" x14ac:dyDescent="0.25">
      <c r="A106" s="3" t="s">
        <v>119</v>
      </c>
      <c r="B106" s="3" t="s">
        <v>37</v>
      </c>
      <c r="C106" s="16"/>
      <c r="D106" s="18"/>
      <c r="E106" s="43"/>
    </row>
    <row r="107" spans="1:7" ht="18.75" customHeight="1" x14ac:dyDescent="0.25">
      <c r="A107" s="3" t="s">
        <v>118</v>
      </c>
      <c r="B107" s="3" t="s">
        <v>54</v>
      </c>
      <c r="C107" s="16"/>
      <c r="D107" s="18"/>
      <c r="E107" s="43"/>
    </row>
    <row r="108" spans="1:7" ht="18.75" customHeight="1" x14ac:dyDescent="0.25">
      <c r="A108" s="3" t="s">
        <v>118</v>
      </c>
      <c r="B108" s="3" t="s">
        <v>55</v>
      </c>
      <c r="C108" s="16"/>
      <c r="D108" s="18"/>
      <c r="E108" s="43"/>
    </row>
    <row r="109" spans="1:7" ht="18.75" customHeight="1" x14ac:dyDescent="0.25">
      <c r="A109" s="40"/>
      <c r="B109" s="40"/>
      <c r="C109" s="40"/>
      <c r="D109" s="43">
        <f>SUBTOTAL(109,Tabelle134[Stellenanteil
Zuwendungs-
antrag])</f>
        <v>0</v>
      </c>
      <c r="E109" s="43">
        <f>SUBTOTAL(109,Tabelle134[Stellenanteil
Verwendungs-
nachweis])</f>
        <v>0</v>
      </c>
    </row>
    <row r="110" spans="1:7" ht="18.75" customHeight="1" x14ac:dyDescent="0.3">
      <c r="D110" s="3" t="s">
        <v>96</v>
      </c>
    </row>
    <row r="111" spans="1:7" ht="18.75" customHeight="1" x14ac:dyDescent="0.3"/>
    <row r="112" spans="1:7" ht="18.75" customHeight="1" x14ac:dyDescent="0.3"/>
    <row r="113" ht="18.75" customHeight="1" x14ac:dyDescent="0.3"/>
    <row r="114" ht="18.75" customHeight="1" x14ac:dyDescent="0.3"/>
    <row r="115" ht="18.75" customHeight="1" x14ac:dyDescent="0.3"/>
    <row r="116" ht="18.75" customHeight="1" x14ac:dyDescent="0.3"/>
    <row r="117" ht="18.75" customHeight="1" x14ac:dyDescent="0.3"/>
    <row r="118" ht="18.75" customHeight="1" x14ac:dyDescent="0.3"/>
    <row r="119" ht="18.75" customHeight="1" x14ac:dyDescent="0.3"/>
    <row r="120" ht="18.75" customHeight="1" x14ac:dyDescent="0.3"/>
    <row r="121" ht="18.75" customHeight="1" x14ac:dyDescent="0.3"/>
    <row r="122" ht="18.75" customHeight="1" x14ac:dyDescent="0.3"/>
    <row r="123" ht="18.75" customHeight="1" x14ac:dyDescent="0.3"/>
    <row r="124" ht="18.75" customHeight="1" x14ac:dyDescent="0.3"/>
    <row r="125" ht="18.75" customHeight="1" x14ac:dyDescent="0.3"/>
    <row r="126" ht="18.75" customHeight="1" x14ac:dyDescent="0.3"/>
    <row r="127" ht="18.75" customHeight="1" x14ac:dyDescent="0.3"/>
    <row r="128" ht="18.75" customHeight="1" x14ac:dyDescent="0.3"/>
    <row r="129" ht="18.75" customHeight="1" x14ac:dyDescent="0.3"/>
    <row r="130" ht="18.75" customHeight="1" x14ac:dyDescent="0.3"/>
    <row r="131" ht="18.75" customHeight="1" x14ac:dyDescent="0.3"/>
    <row r="132" ht="18.75" customHeight="1" x14ac:dyDescent="0.3"/>
    <row r="133" ht="18.75" customHeight="1" x14ac:dyDescent="0.3"/>
    <row r="134" ht="18.75" customHeight="1" x14ac:dyDescent="0.3"/>
    <row r="135" ht="18.75" customHeight="1" x14ac:dyDescent="0.3"/>
    <row r="136" ht="18.75" customHeight="1" x14ac:dyDescent="0.3"/>
    <row r="137" ht="18.75" customHeight="1" x14ac:dyDescent="0.3"/>
    <row r="138" ht="18.75" customHeight="1" x14ac:dyDescent="0.3"/>
    <row r="139" ht="18.75" customHeight="1" x14ac:dyDescent="0.3"/>
    <row r="140" ht="18.75" customHeight="1" x14ac:dyDescent="0.3"/>
    <row r="141" ht="18.75" customHeight="1" x14ac:dyDescent="0.3"/>
    <row r="142" ht="18.75" customHeight="1" x14ac:dyDescent="0.3"/>
    <row r="143" ht="18.75" customHeight="1" x14ac:dyDescent="0.3"/>
    <row r="144" ht="18.75" customHeight="1" x14ac:dyDescent="0.3"/>
    <row r="145" ht="18.75" customHeight="1" x14ac:dyDescent="0.3"/>
    <row r="146" ht="18.75" customHeight="1" x14ac:dyDescent="0.3"/>
    <row r="147" ht="18.75" customHeight="1" x14ac:dyDescent="0.3"/>
    <row r="148" ht="18.75" customHeight="1" x14ac:dyDescent="0.3"/>
    <row r="149" ht="18.75" customHeight="1" x14ac:dyDescent="0.3"/>
    <row r="150" ht="18.75" customHeight="1" x14ac:dyDescent="0.3"/>
    <row r="151" ht="18.75" customHeight="1" x14ac:dyDescent="0.3"/>
    <row r="152" ht="18.75" customHeight="1" x14ac:dyDescent="0.3"/>
    <row r="153" ht="18.75" customHeight="1" x14ac:dyDescent="0.3"/>
    <row r="154" ht="18.75" customHeight="1" x14ac:dyDescent="0.3"/>
    <row r="155" ht="18.75" customHeight="1" x14ac:dyDescent="0.3"/>
    <row r="156" ht="18.75" customHeight="1" x14ac:dyDescent="0.3"/>
    <row r="157" ht="18.75" customHeight="1" x14ac:dyDescent="0.3"/>
    <row r="158" ht="18.75" customHeight="1" x14ac:dyDescent="0.3"/>
    <row r="159" ht="18.75" customHeight="1" x14ac:dyDescent="0.3"/>
    <row r="160" ht="18.75" customHeight="1" x14ac:dyDescent="0.3"/>
    <row r="161" ht="18.75" customHeight="1" x14ac:dyDescent="0.3"/>
    <row r="162" ht="18.75" customHeight="1" x14ac:dyDescent="0.3"/>
    <row r="163" ht="18.75" customHeight="1" x14ac:dyDescent="0.3"/>
    <row r="164" ht="18.75" customHeight="1" x14ac:dyDescent="0.3"/>
    <row r="165" ht="18.75" customHeight="1" x14ac:dyDescent="0.3"/>
    <row r="166" ht="18.75" customHeight="1" x14ac:dyDescent="0.3"/>
    <row r="167" ht="18.75" customHeight="1" x14ac:dyDescent="0.3"/>
    <row r="168" ht="18.75" customHeight="1" x14ac:dyDescent="0.3"/>
    <row r="169" ht="18.75" customHeight="1" x14ac:dyDescent="0.3"/>
    <row r="170" ht="18.75" customHeight="1" x14ac:dyDescent="0.3"/>
    <row r="171" ht="18.75" customHeight="1" x14ac:dyDescent="0.3"/>
    <row r="172" ht="18.75" customHeight="1" x14ac:dyDescent="0.3"/>
    <row r="173" ht="18.75" customHeight="1" x14ac:dyDescent="0.3"/>
    <row r="174" ht="18.75" customHeight="1" x14ac:dyDescent="0.3"/>
    <row r="175" ht="18.75" customHeight="1" x14ac:dyDescent="0.3"/>
    <row r="176" ht="18.75" customHeight="1" x14ac:dyDescent="0.3"/>
    <row r="177" ht="18.75" customHeight="1" x14ac:dyDescent="0.3"/>
    <row r="178" ht="18.75" customHeight="1" x14ac:dyDescent="0.3"/>
    <row r="179" ht="18.75" customHeight="1" x14ac:dyDescent="0.3"/>
    <row r="180" ht="18.75" customHeight="1" x14ac:dyDescent="0.3"/>
    <row r="181" ht="18.75" customHeight="1" x14ac:dyDescent="0.3"/>
    <row r="182" ht="18.75" customHeight="1" x14ac:dyDescent="0.3"/>
    <row r="183" ht="18.75" customHeight="1" x14ac:dyDescent="0.3"/>
    <row r="184" ht="18.75" customHeight="1" x14ac:dyDescent="0.3"/>
    <row r="185" ht="18.75" customHeight="1" x14ac:dyDescent="0.3"/>
    <row r="186" ht="18.75" customHeight="1" x14ac:dyDescent="0.3"/>
    <row r="187" ht="18.75" customHeight="1" x14ac:dyDescent="0.3"/>
    <row r="188" ht="18.75" customHeight="1" x14ac:dyDescent="0.3"/>
    <row r="189" ht="18.75" customHeight="1" x14ac:dyDescent="0.3"/>
    <row r="190" ht="18.75" customHeight="1" x14ac:dyDescent="0.3"/>
    <row r="191" ht="18.75" customHeight="1" x14ac:dyDescent="0.3"/>
    <row r="192" ht="18.75" customHeight="1" x14ac:dyDescent="0.3"/>
    <row r="193" ht="18.75" customHeight="1" x14ac:dyDescent="0.3"/>
    <row r="194" ht="18.75" customHeight="1" x14ac:dyDescent="0.3"/>
    <row r="195" ht="18.75" customHeight="1" x14ac:dyDescent="0.3"/>
    <row r="196" ht="18.75" customHeight="1" x14ac:dyDescent="0.3"/>
    <row r="197" ht="18.75" customHeight="1" x14ac:dyDescent="0.3"/>
    <row r="198" ht="18.75" customHeight="1" x14ac:dyDescent="0.3"/>
    <row r="199" ht="18.75" customHeight="1" x14ac:dyDescent="0.3"/>
    <row r="200" ht="18.75" customHeight="1" x14ac:dyDescent="0.3"/>
    <row r="201" ht="18.75" customHeight="1" x14ac:dyDescent="0.3"/>
    <row r="202" ht="18.75" customHeight="1" x14ac:dyDescent="0.3"/>
    <row r="203" ht="18.75" customHeight="1" x14ac:dyDescent="0.3"/>
    <row r="204" ht="18.75" customHeight="1" x14ac:dyDescent="0.3"/>
    <row r="205" ht="18.75" customHeight="1" x14ac:dyDescent="0.3"/>
    <row r="206" ht="18.75" customHeight="1" x14ac:dyDescent="0.3"/>
    <row r="207" ht="18.75" customHeight="1" x14ac:dyDescent="0.3"/>
    <row r="208" ht="18.75" customHeight="1" x14ac:dyDescent="0.3"/>
    <row r="209" ht="18.75" customHeight="1" x14ac:dyDescent="0.3"/>
    <row r="210" ht="18.75" customHeight="1" x14ac:dyDescent="0.3"/>
    <row r="211" ht="18.75" customHeight="1" x14ac:dyDescent="0.3"/>
    <row r="212" ht="18.75" customHeight="1" x14ac:dyDescent="0.3"/>
    <row r="213" ht="18.75" customHeight="1" x14ac:dyDescent="0.3"/>
    <row r="214" ht="18.75" customHeight="1" x14ac:dyDescent="0.3"/>
    <row r="215" ht="18.75" customHeight="1" x14ac:dyDescent="0.3"/>
    <row r="216" ht="18.75" customHeight="1" x14ac:dyDescent="0.3"/>
    <row r="217" ht="18.75" customHeight="1" x14ac:dyDescent="0.3"/>
    <row r="218" ht="18.75" customHeight="1" x14ac:dyDescent="0.3"/>
    <row r="219" ht="18.75" customHeight="1" x14ac:dyDescent="0.3"/>
    <row r="220" ht="18.75" customHeight="1" x14ac:dyDescent="0.3"/>
    <row r="221" ht="18.75" customHeight="1" x14ac:dyDescent="0.3"/>
    <row r="222" ht="18.75" customHeight="1" x14ac:dyDescent="0.3"/>
    <row r="223" ht="18.75" customHeight="1" x14ac:dyDescent="0.3"/>
    <row r="224" ht="18.75" customHeight="1" x14ac:dyDescent="0.3"/>
    <row r="225" ht="18.75" customHeight="1" x14ac:dyDescent="0.3"/>
    <row r="226" ht="18.75" customHeight="1" x14ac:dyDescent="0.3"/>
    <row r="227" ht="18.75" customHeight="1" x14ac:dyDescent="0.3"/>
    <row r="228" ht="18.75" customHeight="1" x14ac:dyDescent="0.3"/>
    <row r="229" ht="18.75" customHeight="1" x14ac:dyDescent="0.3"/>
    <row r="230" ht="18.75" customHeight="1" x14ac:dyDescent="0.3"/>
    <row r="231" ht="18.75" customHeight="1" x14ac:dyDescent="0.3"/>
    <row r="232" ht="18.75" customHeight="1" x14ac:dyDescent="0.3"/>
    <row r="233" ht="18.75" customHeight="1" x14ac:dyDescent="0.3"/>
    <row r="234" ht="18.75" customHeight="1" x14ac:dyDescent="0.3"/>
    <row r="235" ht="18.75" customHeight="1" x14ac:dyDescent="0.3"/>
    <row r="236" ht="18.75" customHeight="1" x14ac:dyDescent="0.3"/>
    <row r="237" ht="18.75" customHeight="1" x14ac:dyDescent="0.3"/>
    <row r="238" ht="18.75" customHeight="1" x14ac:dyDescent="0.3"/>
    <row r="239" ht="18.75" customHeight="1" x14ac:dyDescent="0.3"/>
    <row r="240" ht="18.75" customHeight="1" x14ac:dyDescent="0.3"/>
    <row r="241" ht="18.75" customHeight="1" x14ac:dyDescent="0.3"/>
    <row r="242" ht="18.75" customHeight="1" x14ac:dyDescent="0.3"/>
    <row r="243" ht="18.75" customHeight="1" x14ac:dyDescent="0.3"/>
    <row r="244" ht="18.75" customHeight="1" x14ac:dyDescent="0.3"/>
    <row r="245" ht="18.75" customHeight="1" x14ac:dyDescent="0.3"/>
    <row r="246" ht="18.75" customHeight="1" x14ac:dyDescent="0.3"/>
    <row r="247" ht="18.75" customHeight="1" x14ac:dyDescent="0.3"/>
    <row r="248" ht="18.75" customHeight="1" x14ac:dyDescent="0.3"/>
    <row r="249" ht="18.75" customHeight="1" x14ac:dyDescent="0.3"/>
    <row r="250" ht="18.75" customHeight="1" x14ac:dyDescent="0.3"/>
    <row r="251" ht="18.75" customHeight="1" x14ac:dyDescent="0.3"/>
    <row r="252" ht="18.75" customHeight="1" x14ac:dyDescent="0.3"/>
    <row r="253" ht="18.75" customHeight="1" x14ac:dyDescent="0.3"/>
    <row r="254" ht="18.75" customHeight="1" x14ac:dyDescent="0.3"/>
    <row r="255" ht="18.75" customHeight="1" x14ac:dyDescent="0.3"/>
    <row r="256" ht="18.75" customHeight="1" x14ac:dyDescent="0.3"/>
    <row r="257" ht="18.75" customHeight="1" x14ac:dyDescent="0.3"/>
    <row r="258" ht="18.75" customHeight="1" x14ac:dyDescent="0.3"/>
    <row r="259" ht="18.75" customHeight="1" x14ac:dyDescent="0.3"/>
    <row r="260" ht="18.75" customHeight="1" x14ac:dyDescent="0.3"/>
    <row r="261" ht="18.75" customHeight="1" x14ac:dyDescent="0.3"/>
    <row r="262" ht="18.75" customHeight="1" x14ac:dyDescent="0.3"/>
    <row r="263" ht="18.75" customHeight="1" x14ac:dyDescent="0.3"/>
    <row r="264" ht="18.75" customHeight="1" x14ac:dyDescent="0.3"/>
    <row r="265" ht="18.75" customHeight="1" x14ac:dyDescent="0.3"/>
    <row r="266" ht="18.75" customHeight="1" x14ac:dyDescent="0.3"/>
    <row r="267" ht="18.75" customHeight="1" x14ac:dyDescent="0.3"/>
    <row r="268" ht="18.75" customHeight="1" x14ac:dyDescent="0.3"/>
    <row r="269" ht="18.75" customHeight="1" x14ac:dyDescent="0.3"/>
    <row r="270" ht="18.75" customHeight="1" x14ac:dyDescent="0.3"/>
    <row r="271" ht="18.75" customHeight="1" x14ac:dyDescent="0.3"/>
    <row r="272" ht="18.75" customHeight="1" x14ac:dyDescent="0.3"/>
    <row r="273" ht="18.75" customHeight="1" x14ac:dyDescent="0.3"/>
    <row r="274" ht="18.75" customHeight="1" x14ac:dyDescent="0.3"/>
    <row r="275" ht="18.75" customHeight="1" x14ac:dyDescent="0.3"/>
    <row r="276" ht="18.75" customHeight="1" x14ac:dyDescent="0.3"/>
    <row r="277" ht="18.75" customHeight="1" x14ac:dyDescent="0.3"/>
    <row r="278" ht="18.75" customHeight="1" x14ac:dyDescent="0.3"/>
    <row r="279" ht="18.75" customHeight="1" x14ac:dyDescent="0.3"/>
    <row r="280" ht="18.75" customHeight="1" x14ac:dyDescent="0.3"/>
    <row r="281" ht="18.75" customHeight="1" x14ac:dyDescent="0.3"/>
    <row r="282" ht="18.75" customHeight="1" x14ac:dyDescent="0.3"/>
    <row r="283" ht="18.75" customHeight="1" x14ac:dyDescent="0.3"/>
    <row r="284" ht="18.75" customHeight="1" x14ac:dyDescent="0.3"/>
    <row r="285" ht="18.75" customHeight="1" x14ac:dyDescent="0.3"/>
    <row r="286" ht="18.75" customHeight="1" x14ac:dyDescent="0.3"/>
    <row r="287" ht="18.75" customHeight="1" x14ac:dyDescent="0.3"/>
    <row r="288" ht="18.75" customHeight="1" x14ac:dyDescent="0.3"/>
    <row r="289" ht="18.75" customHeight="1" x14ac:dyDescent="0.3"/>
    <row r="290" ht="18.75" customHeight="1" x14ac:dyDescent="0.3"/>
    <row r="291" ht="18.75" customHeight="1" x14ac:dyDescent="0.3"/>
    <row r="292" ht="18.75" customHeight="1" x14ac:dyDescent="0.3"/>
    <row r="293" ht="18.75" customHeight="1" x14ac:dyDescent="0.3"/>
    <row r="294" ht="18.75" customHeight="1" x14ac:dyDescent="0.3"/>
    <row r="295" ht="18.75" customHeight="1" x14ac:dyDescent="0.3"/>
    <row r="296" ht="18.75" customHeight="1" x14ac:dyDescent="0.3"/>
    <row r="297" ht="18.75" customHeight="1" x14ac:dyDescent="0.3"/>
    <row r="298" ht="18.75" customHeight="1" x14ac:dyDescent="0.3"/>
    <row r="299" ht="18.75" customHeight="1" x14ac:dyDescent="0.3"/>
    <row r="300" ht="18.75" customHeight="1" x14ac:dyDescent="0.3"/>
    <row r="301" ht="18.75" customHeight="1" x14ac:dyDescent="0.3"/>
    <row r="302" ht="18.75" customHeight="1" x14ac:dyDescent="0.3"/>
    <row r="303" ht="18.75" customHeight="1" x14ac:dyDescent="0.3"/>
    <row r="304" ht="18.75" customHeight="1" x14ac:dyDescent="0.3"/>
    <row r="305" ht="18.75" customHeight="1" x14ac:dyDescent="0.3"/>
    <row r="306" ht="18.75" customHeight="1" x14ac:dyDescent="0.3"/>
    <row r="307" ht="18.75" customHeight="1" x14ac:dyDescent="0.3"/>
    <row r="308" ht="18.75" customHeight="1" x14ac:dyDescent="0.3"/>
    <row r="309" ht="18.75" customHeight="1" x14ac:dyDescent="0.3"/>
    <row r="310" ht="18.75" customHeight="1" x14ac:dyDescent="0.3"/>
    <row r="311" ht="18.75" customHeight="1" x14ac:dyDescent="0.3"/>
    <row r="312" ht="18.75" customHeight="1" x14ac:dyDescent="0.3"/>
    <row r="313" ht="18.75" customHeight="1" x14ac:dyDescent="0.3"/>
    <row r="314" ht="18.75" customHeight="1" x14ac:dyDescent="0.3"/>
    <row r="315" ht="18.75" customHeight="1" x14ac:dyDescent="0.3"/>
    <row r="316" ht="18.75" customHeight="1" x14ac:dyDescent="0.3"/>
    <row r="317" ht="18.75" customHeight="1" x14ac:dyDescent="0.3"/>
    <row r="318" ht="18.75" customHeight="1" x14ac:dyDescent="0.3"/>
    <row r="319" ht="18.75" customHeight="1" x14ac:dyDescent="0.3"/>
    <row r="320" ht="18.75" customHeight="1" x14ac:dyDescent="0.3"/>
    <row r="321" ht="18.75" customHeight="1" x14ac:dyDescent="0.3"/>
    <row r="322" ht="18.75" customHeight="1" x14ac:dyDescent="0.3"/>
    <row r="323" ht="18.75" customHeight="1" x14ac:dyDescent="0.3"/>
    <row r="324" ht="18.75" customHeight="1" x14ac:dyDescent="0.3"/>
    <row r="325" ht="18.75" customHeight="1" x14ac:dyDescent="0.3"/>
    <row r="326" ht="18.75" customHeight="1" x14ac:dyDescent="0.3"/>
    <row r="327" ht="18.75" customHeight="1" x14ac:dyDescent="0.3"/>
    <row r="328" ht="18.75" customHeight="1" x14ac:dyDescent="0.3"/>
    <row r="329" ht="18.75" customHeight="1" x14ac:dyDescent="0.3"/>
    <row r="330" ht="18.75" customHeight="1" x14ac:dyDescent="0.3"/>
    <row r="331" ht="18.75" customHeight="1" x14ac:dyDescent="0.3"/>
    <row r="332" ht="18.75" customHeight="1" x14ac:dyDescent="0.3"/>
    <row r="333" ht="18.75" customHeight="1" x14ac:dyDescent="0.3"/>
    <row r="334" ht="18.75" customHeight="1" x14ac:dyDescent="0.3"/>
    <row r="335" ht="18.75" customHeight="1" x14ac:dyDescent="0.3"/>
    <row r="336" ht="18.75" customHeight="1" x14ac:dyDescent="0.3"/>
    <row r="337" ht="18.75" customHeight="1" x14ac:dyDescent="0.3"/>
    <row r="338" ht="18.75" customHeight="1" x14ac:dyDescent="0.3"/>
    <row r="339" ht="18.75" customHeight="1" x14ac:dyDescent="0.3"/>
    <row r="340" ht="18.75" customHeight="1" x14ac:dyDescent="0.3"/>
    <row r="341" ht="18.75" customHeight="1" x14ac:dyDescent="0.3"/>
    <row r="342" ht="18.75" customHeight="1" x14ac:dyDescent="0.3"/>
    <row r="343" ht="18.75" customHeight="1" x14ac:dyDescent="0.3"/>
    <row r="344" ht="18.75" customHeight="1" x14ac:dyDescent="0.3"/>
    <row r="345" ht="18.75" customHeight="1" x14ac:dyDescent="0.3"/>
    <row r="346" ht="18.75" customHeight="1" x14ac:dyDescent="0.3"/>
    <row r="347" ht="18.75" customHeight="1" x14ac:dyDescent="0.3"/>
    <row r="348" ht="18.75" customHeight="1" x14ac:dyDescent="0.3"/>
    <row r="349" ht="18.75" customHeight="1" x14ac:dyDescent="0.3"/>
    <row r="350" ht="18.75" customHeight="1" x14ac:dyDescent="0.3"/>
    <row r="351" ht="18.75" customHeight="1" x14ac:dyDescent="0.3"/>
    <row r="352" ht="18.75" customHeight="1" x14ac:dyDescent="0.3"/>
    <row r="353" ht="18.75" customHeight="1" x14ac:dyDescent="0.3"/>
    <row r="354" ht="18.75" customHeight="1" x14ac:dyDescent="0.3"/>
    <row r="355" ht="18.75" customHeight="1" x14ac:dyDescent="0.3"/>
    <row r="356" ht="18.75" customHeight="1" x14ac:dyDescent="0.3"/>
    <row r="357" ht="18.75" customHeight="1" x14ac:dyDescent="0.3"/>
    <row r="358" ht="18.75" customHeight="1" x14ac:dyDescent="0.3"/>
    <row r="359" ht="18.75" customHeight="1" x14ac:dyDescent="0.3"/>
    <row r="360" ht="18.75" customHeight="1" x14ac:dyDescent="0.3"/>
    <row r="361" ht="18.75" customHeight="1" x14ac:dyDescent="0.3"/>
    <row r="362" ht="18.75" customHeight="1" x14ac:dyDescent="0.3"/>
    <row r="363" ht="18.75" customHeight="1" x14ac:dyDescent="0.3"/>
    <row r="364" ht="18.75" customHeight="1" x14ac:dyDescent="0.3"/>
    <row r="365" ht="18.75" customHeight="1" x14ac:dyDescent="0.3"/>
    <row r="366" ht="18.75" customHeight="1" x14ac:dyDescent="0.3"/>
    <row r="367" ht="18.75" customHeight="1" x14ac:dyDescent="0.3"/>
    <row r="368" ht="18.75" customHeight="1" x14ac:dyDescent="0.3"/>
    <row r="369" ht="18.75" customHeight="1" x14ac:dyDescent="0.3"/>
    <row r="370" ht="18.75" customHeight="1" x14ac:dyDescent="0.3"/>
    <row r="371" ht="18.75" customHeight="1" x14ac:dyDescent="0.3"/>
    <row r="372" ht="18.75" customHeight="1" x14ac:dyDescent="0.3"/>
    <row r="373" ht="18.75" customHeight="1" x14ac:dyDescent="0.3"/>
    <row r="374" ht="18.75" customHeight="1" x14ac:dyDescent="0.3"/>
    <row r="375" ht="18.75" customHeight="1" x14ac:dyDescent="0.3"/>
    <row r="376" ht="18.75" customHeight="1" x14ac:dyDescent="0.3"/>
    <row r="377" ht="18.75" customHeight="1" x14ac:dyDescent="0.3"/>
    <row r="378" ht="18.75" customHeight="1" x14ac:dyDescent="0.3"/>
    <row r="379" ht="18.75" customHeight="1" x14ac:dyDescent="0.3"/>
    <row r="380" ht="18.75" customHeight="1" x14ac:dyDescent="0.3"/>
    <row r="381" ht="18.75" customHeight="1" x14ac:dyDescent="0.3"/>
    <row r="382" ht="18.75" customHeight="1" x14ac:dyDescent="0.3"/>
    <row r="383" ht="18.75" customHeight="1" x14ac:dyDescent="0.3"/>
    <row r="384" ht="18.75" customHeight="1" x14ac:dyDescent="0.3"/>
    <row r="385" ht="18.75" customHeight="1" x14ac:dyDescent="0.3"/>
    <row r="386" ht="18.75" customHeight="1" x14ac:dyDescent="0.3"/>
    <row r="387" ht="18.75" customHeight="1" x14ac:dyDescent="0.3"/>
    <row r="388" ht="18.75" customHeight="1" x14ac:dyDescent="0.3"/>
    <row r="389" ht="18.75" customHeight="1" x14ac:dyDescent="0.3"/>
    <row r="390" ht="18.75" customHeight="1" x14ac:dyDescent="0.3"/>
    <row r="391" ht="18.75" customHeight="1" x14ac:dyDescent="0.3"/>
    <row r="392" ht="18.75" customHeight="1" x14ac:dyDescent="0.3"/>
    <row r="393" ht="18.75" customHeight="1" x14ac:dyDescent="0.3"/>
    <row r="394" ht="18.75" customHeight="1" x14ac:dyDescent="0.3"/>
    <row r="395" ht="18.75" customHeight="1" x14ac:dyDescent="0.3"/>
    <row r="396" ht="18.75" customHeight="1" x14ac:dyDescent="0.3"/>
    <row r="397" ht="18.75" customHeight="1" x14ac:dyDescent="0.3"/>
  </sheetData>
  <mergeCells count="1">
    <mergeCell ref="A2:E2"/>
  </mergeCells>
  <printOptions horizontalCentered="1" verticalCentered="1"/>
  <pageMargins left="0.70866141732283472" right="0.70866141732283472" top="0.78740157480314965" bottom="0.78740157480314965" header="0.31496062992125984" footer="0.31496062992125984"/>
  <pageSetup paperSize="9" scale="72" fitToHeight="2"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zoomScale="83" zoomScaleNormal="83" zoomScaleSheetLayoutView="100" workbookViewId="0">
      <selection activeCell="C37" sqref="C37:D37"/>
    </sheetView>
  </sheetViews>
  <sheetFormatPr baseColWidth="10" defaultColWidth="11.44140625" defaultRowHeight="13.8" x14ac:dyDescent="0.25"/>
  <cols>
    <col min="1" max="1" width="3.5546875" style="5" customWidth="1"/>
    <col min="2" max="2" width="37.88671875" style="5" customWidth="1"/>
    <col min="3" max="5" width="18.5546875" style="5" bestFit="1" customWidth="1"/>
    <col min="6" max="6" width="13.33203125" style="5" bestFit="1" customWidth="1"/>
    <col min="7" max="16384" width="11.44140625" style="5"/>
  </cols>
  <sheetData>
    <row r="1" spans="1:5" s="1" customFormat="1" x14ac:dyDescent="0.25">
      <c r="B1" s="101" t="s">
        <v>149</v>
      </c>
      <c r="C1" s="101"/>
      <c r="D1" s="101"/>
      <c r="E1" s="101"/>
    </row>
    <row r="2" spans="1:5" s="1" customFormat="1" x14ac:dyDescent="0.25"/>
    <row r="3" spans="1:5" s="1" customFormat="1" x14ac:dyDescent="0.25">
      <c r="B3" s="1" t="s">
        <v>98</v>
      </c>
      <c r="C3" s="71">
        <f>'Anlage - A&amp;F-Plan'!B3</f>
        <v>0</v>
      </c>
      <c r="D3" s="72"/>
      <c r="E3" s="72"/>
    </row>
    <row r="4" spans="1:5" s="1" customFormat="1" x14ac:dyDescent="0.25">
      <c r="B4" s="1" t="s">
        <v>142</v>
      </c>
      <c r="C4" s="72"/>
      <c r="D4" s="72"/>
      <c r="E4" s="72"/>
    </row>
    <row r="5" spans="1:5" s="1" customFormat="1" ht="17.399999999999999" customHeight="1" x14ac:dyDescent="0.25">
      <c r="B5" s="73" t="s">
        <v>139</v>
      </c>
    </row>
    <row r="6" spans="1:5" s="1" customFormat="1" ht="17.399999999999999" customHeight="1" x14ac:dyDescent="0.25"/>
    <row r="7" spans="1:5" s="2" customFormat="1" x14ac:dyDescent="0.25">
      <c r="B7" s="2" t="s">
        <v>144</v>
      </c>
      <c r="C7" s="74" t="str">
        <f>'Stellen 01.01.-31.03.2022'!D7</f>
        <v>01.01.-31.03.2022</v>
      </c>
      <c r="D7" s="74" t="str">
        <f>'Stellen 01.04.-31.12.2022'!D7</f>
        <v>01.04.-31.12.2022</v>
      </c>
      <c r="E7" s="74" t="str">
        <f>'Stellen 2023'!D7</f>
        <v>01.01.-31.12.2023</v>
      </c>
    </row>
    <row r="9" spans="1:5" x14ac:dyDescent="0.25">
      <c r="B9" s="42" t="s">
        <v>132</v>
      </c>
      <c r="C9" s="75">
        <f>'Stellen 01.01.-31.03.2022'!D9</f>
        <v>0</v>
      </c>
      <c r="D9" s="75">
        <f>'Stellen 01.04.-31.12.2022'!D9</f>
        <v>0</v>
      </c>
      <c r="E9" s="75">
        <f>'Stellen 2023'!D9</f>
        <v>0</v>
      </c>
    </row>
    <row r="10" spans="1:5" x14ac:dyDescent="0.25">
      <c r="B10" s="42" t="s">
        <v>137</v>
      </c>
      <c r="C10" s="75">
        <f>'Stellen 01.01.-31.03.2022'!D10</f>
        <v>0</v>
      </c>
      <c r="D10" s="75">
        <f>'Stellen 01.04.-31.12.2022'!D10</f>
        <v>0</v>
      </c>
      <c r="E10" s="75">
        <f>'Stellen 2023'!D10</f>
        <v>0</v>
      </c>
    </row>
    <row r="13" spans="1:5" ht="29.4" customHeight="1" thickBot="1" x14ac:dyDescent="0.3">
      <c r="B13" s="102" t="s">
        <v>126</v>
      </c>
      <c r="C13" s="102"/>
      <c r="D13" s="102"/>
      <c r="E13" s="102"/>
    </row>
    <row r="14" spans="1:5" x14ac:dyDescent="0.25">
      <c r="A14" s="38"/>
    </row>
    <row r="15" spans="1:5" ht="14.4" customHeight="1" thickBot="1" x14ac:dyDescent="0.3">
      <c r="B15" s="102" t="s">
        <v>102</v>
      </c>
      <c r="C15" s="102"/>
      <c r="D15" s="102"/>
      <c r="E15" s="102"/>
    </row>
    <row r="16" spans="1:5" x14ac:dyDescent="0.25">
      <c r="B16" s="6"/>
      <c r="C16" s="8">
        <v>48195.33</v>
      </c>
      <c r="D16" s="8">
        <v>48195.33</v>
      </c>
      <c r="E16" s="8">
        <v>48195.33</v>
      </c>
    </row>
    <row r="17" spans="1:5" x14ac:dyDescent="0.25">
      <c r="B17" s="6"/>
      <c r="C17" s="8"/>
      <c r="D17" s="8"/>
      <c r="E17" s="8"/>
    </row>
    <row r="18" spans="1:5" ht="14.4" customHeight="1" thickBot="1" x14ac:dyDescent="0.3">
      <c r="B18" s="102" t="s">
        <v>151</v>
      </c>
      <c r="C18" s="102"/>
      <c r="D18" s="102"/>
      <c r="E18" s="102"/>
    </row>
    <row r="19" spans="1:5" x14ac:dyDescent="0.25">
      <c r="B19" s="6"/>
      <c r="C19" s="8">
        <v>0</v>
      </c>
      <c r="D19" s="8">
        <v>13000</v>
      </c>
      <c r="E19" s="8">
        <v>13000</v>
      </c>
    </row>
    <row r="20" spans="1:5" x14ac:dyDescent="0.25">
      <c r="B20" s="6"/>
      <c r="C20" s="8"/>
      <c r="D20" s="8"/>
      <c r="E20" s="8"/>
    </row>
    <row r="21" spans="1:5" ht="14.4" thickBot="1" x14ac:dyDescent="0.3">
      <c r="B21" s="103" t="s">
        <v>167</v>
      </c>
      <c r="C21" s="103"/>
      <c r="D21" s="103"/>
      <c r="E21" s="103"/>
    </row>
    <row r="22" spans="1:5" x14ac:dyDescent="0.25">
      <c r="B22" s="6"/>
      <c r="C22" s="8">
        <v>1000</v>
      </c>
      <c r="D22" s="8">
        <v>1000</v>
      </c>
      <c r="E22" s="8">
        <v>1000</v>
      </c>
    </row>
    <row r="23" spans="1:5" ht="18" customHeight="1" x14ac:dyDescent="0.25">
      <c r="B23" s="6"/>
    </row>
    <row r="24" spans="1:5" ht="14.4" customHeight="1" thickBot="1" x14ac:dyDescent="0.3">
      <c r="B24" s="103" t="s">
        <v>168</v>
      </c>
      <c r="C24" s="103"/>
      <c r="D24" s="103"/>
      <c r="E24" s="103"/>
    </row>
    <row r="25" spans="1:5" ht="69" x14ac:dyDescent="0.25">
      <c r="B25" s="7" t="s">
        <v>105</v>
      </c>
      <c r="C25" s="10" t="s">
        <v>104</v>
      </c>
      <c r="D25" s="10" t="s">
        <v>104</v>
      </c>
      <c r="E25" s="10" t="s">
        <v>104</v>
      </c>
    </row>
    <row r="26" spans="1:5" x14ac:dyDescent="0.25">
      <c r="B26" s="7"/>
      <c r="C26" s="9">
        <f>IF(C25="Ja",761.76,0)</f>
        <v>761.76</v>
      </c>
      <c r="D26" s="9">
        <f t="shared" ref="D26:E26" si="0">IF(D25="Ja",761.76,0)</f>
        <v>761.76</v>
      </c>
      <c r="E26" s="9">
        <f t="shared" si="0"/>
        <v>761.76</v>
      </c>
    </row>
    <row r="27" spans="1:5" x14ac:dyDescent="0.25">
      <c r="B27" s="7"/>
      <c r="C27" s="9"/>
      <c r="D27" s="9"/>
      <c r="E27" s="9"/>
    </row>
    <row r="28" spans="1:5" x14ac:dyDescent="0.25">
      <c r="B28" s="7"/>
      <c r="C28" s="9"/>
      <c r="D28" s="9"/>
      <c r="E28" s="9"/>
    </row>
    <row r="29" spans="1:5" x14ac:dyDescent="0.25">
      <c r="A29" s="39" t="s">
        <v>127</v>
      </c>
      <c r="B29" s="6" t="s">
        <v>128</v>
      </c>
      <c r="C29" s="9">
        <f>C16+C22+C26</f>
        <v>49957.090000000004</v>
      </c>
      <c r="D29" s="9">
        <f>D16+D19+D22+D26</f>
        <v>62957.090000000004</v>
      </c>
      <c r="E29" s="9">
        <f>E16+E19+E22+E26</f>
        <v>62957.090000000004</v>
      </c>
    </row>
    <row r="30" spans="1:5" ht="27.6" x14ac:dyDescent="0.25">
      <c r="A30" s="39" t="s">
        <v>141</v>
      </c>
      <c r="B30" s="54" t="s">
        <v>140</v>
      </c>
      <c r="C30" s="9">
        <f>IF($B$30="Festbetrag für alle Stellenanteile im Zuwendungsantrag",(C29*C9),(C29*C10))</f>
        <v>0</v>
      </c>
      <c r="D30" s="9">
        <f>IF($B$30="Festbetrag für alle Stellenanteile im Zuwendungsantrag",(D29*D9),(D29*D10))</f>
        <v>0</v>
      </c>
      <c r="E30" s="9">
        <f t="shared" ref="E30" si="1">IF($B$30="Festbetrag für alle Stellenanteile im Zuwendungsantrag",(E29*E9),(E29*E10))</f>
        <v>0</v>
      </c>
    </row>
    <row r="31" spans="1:5" x14ac:dyDescent="0.25">
      <c r="B31" s="55" t="s">
        <v>139</v>
      </c>
    </row>
  </sheetData>
  <mergeCells count="6">
    <mergeCell ref="B1:E1"/>
    <mergeCell ref="B15:E15"/>
    <mergeCell ref="B21:E21"/>
    <mergeCell ref="B24:E24"/>
    <mergeCell ref="B13:E13"/>
    <mergeCell ref="B18:E18"/>
  </mergeCells>
  <printOptions horizontalCentered="1" verticalCentered="1"/>
  <pageMargins left="0.70866141732283472" right="0.70866141732283472" top="0.78740157480314965" bottom="0.78740157480314965" header="0.31496062992125984" footer="0.31496062992125984"/>
  <pageSetup scale="9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#REF!</xm:f>
          </x14:formula1>
          <xm:sqref>C25:E25</xm:sqref>
        </x14:dataValidation>
        <x14:dataValidation type="list" allowBlank="1" showInputMessage="1" showErrorMessage="1">
          <x14:formula1>
            <xm:f>#REF!</xm:f>
          </x14:formula1>
          <xm:sqref>B4</xm:sqref>
        </x14:dataValidation>
        <x14:dataValidation type="list" allowBlank="1" showInputMessage="1" showErrorMessage="1">
          <x14:formula1>
            <xm:f>#REF!</xm:f>
          </x14:formula1>
          <xm:sqref>B30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2"/>
  <sheetViews>
    <sheetView tabSelected="1" zoomScale="83" zoomScaleNormal="83" zoomScaleSheetLayoutView="100" workbookViewId="0">
      <selection activeCell="F5" sqref="F5"/>
    </sheetView>
  </sheetViews>
  <sheetFormatPr baseColWidth="10" defaultColWidth="11.44140625" defaultRowHeight="13.8" x14ac:dyDescent="0.25"/>
  <cols>
    <col min="1" max="1" width="3.5546875" style="5" customWidth="1"/>
    <col min="2" max="2" width="37.88671875" style="5" customWidth="1"/>
    <col min="3" max="5" width="18.5546875" style="5" bestFit="1" customWidth="1"/>
    <col min="6" max="6" width="13.33203125" style="5" bestFit="1" customWidth="1"/>
    <col min="7" max="16384" width="11.44140625" style="5"/>
  </cols>
  <sheetData>
    <row r="1" spans="2:5" x14ac:dyDescent="0.25">
      <c r="B1" s="101" t="s">
        <v>152</v>
      </c>
      <c r="C1" s="101"/>
      <c r="D1" s="101"/>
      <c r="E1" s="101"/>
    </row>
    <row r="2" spans="2:5" x14ac:dyDescent="0.25">
      <c r="B2" s="1"/>
      <c r="C2" s="1"/>
      <c r="D2" s="1"/>
      <c r="E2" s="1"/>
    </row>
    <row r="3" spans="2:5" x14ac:dyDescent="0.25">
      <c r="B3" s="2" t="s">
        <v>144</v>
      </c>
      <c r="C3" s="59" t="s">
        <v>153</v>
      </c>
      <c r="D3" s="59" t="s">
        <v>154</v>
      </c>
      <c r="E3" s="59" t="str">
        <f>'Stellen 2023'!D7</f>
        <v>01.01.-31.12.2023</v>
      </c>
    </row>
    <row r="5" spans="2:5" ht="15" customHeight="1" x14ac:dyDescent="0.25">
      <c r="B5" s="110" t="s">
        <v>161</v>
      </c>
      <c r="C5" s="111">
        <f>IF('Anlage - Festbetrag'!B4="zum Verwendungsnachweis vom ",'Unterstützungskräfte01.04-30.09'!D10,'Unterstützungskräfte01.04-30.09'!D9)</f>
        <v>0</v>
      </c>
      <c r="D5" s="111">
        <f>IF('Anlage - Festbetrag'!B4="zum Verwendungsnachweis vom ",'Unterstützungskräfte01.10-31.12'!D10,'Unterstützungskräfte01.10-31.12'!D9)</f>
        <v>0</v>
      </c>
      <c r="E5" s="111">
        <f>IF('Anlage - Festbetrag'!B4="zum Verwendungsnachweis vom ",'Unterstützungskräfte 2023'!D10,'Unterstützungskräfte 2023'!D9)</f>
        <v>0</v>
      </c>
    </row>
    <row r="6" spans="2:5" x14ac:dyDescent="0.25">
      <c r="B6" s="110"/>
      <c r="C6" s="111"/>
      <c r="D6" s="111"/>
      <c r="E6" s="111"/>
    </row>
    <row r="7" spans="2:5" x14ac:dyDescent="0.25">
      <c r="B7" s="6"/>
      <c r="C7" s="8"/>
      <c r="D7" s="8"/>
      <c r="E7" s="8"/>
    </row>
    <row r="8" spans="2:5" ht="29.25" customHeight="1" thickBot="1" x14ac:dyDescent="0.3">
      <c r="B8" s="103" t="s">
        <v>169</v>
      </c>
      <c r="C8" s="103"/>
      <c r="D8" s="103"/>
      <c r="E8" s="103"/>
    </row>
    <row r="9" spans="2:5" x14ac:dyDescent="0.25">
      <c r="B9" s="6"/>
      <c r="C9" s="8">
        <f>400*6</f>
        <v>2400</v>
      </c>
      <c r="D9" s="8">
        <f>460*3</f>
        <v>1380</v>
      </c>
      <c r="E9" s="8">
        <f>12*460</f>
        <v>5520</v>
      </c>
    </row>
    <row r="10" spans="2:5" x14ac:dyDescent="0.25">
      <c r="B10" s="6"/>
      <c r="C10" s="8"/>
      <c r="D10" s="8"/>
      <c r="E10" s="8"/>
    </row>
    <row r="11" spans="2:5" x14ac:dyDescent="0.25">
      <c r="B11" s="7"/>
      <c r="C11" s="104" t="s">
        <v>146</v>
      </c>
      <c r="D11" s="104"/>
      <c r="E11" s="59" t="s">
        <v>147</v>
      </c>
    </row>
    <row r="12" spans="2:5" ht="41.4" x14ac:dyDescent="0.25">
      <c r="B12" s="54" t="s">
        <v>162</v>
      </c>
      <c r="C12" s="105">
        <f>(C5*C9)+(D5*D9)</f>
        <v>0</v>
      </c>
      <c r="D12" s="105"/>
      <c r="E12" s="60">
        <f>E5*E9</f>
        <v>0</v>
      </c>
    </row>
    <row r="14" spans="2:5" x14ac:dyDescent="0.25">
      <c r="B14" s="63" t="s">
        <v>135</v>
      </c>
      <c r="C14" s="112" t="s">
        <v>146</v>
      </c>
      <c r="D14" s="112"/>
      <c r="E14" s="64" t="s">
        <v>147</v>
      </c>
    </row>
    <row r="15" spans="2:5" ht="124.2" x14ac:dyDescent="0.25">
      <c r="B15" s="92" t="s">
        <v>174</v>
      </c>
      <c r="C15" s="106"/>
      <c r="D15" s="107"/>
      <c r="E15" s="25"/>
    </row>
    <row r="16" spans="2:5" ht="41.4" x14ac:dyDescent="0.25">
      <c r="B16" s="92" t="s">
        <v>175</v>
      </c>
      <c r="C16" s="106"/>
      <c r="D16" s="107"/>
      <c r="E16" s="25"/>
    </row>
    <row r="17" spans="2:17" x14ac:dyDescent="0.25">
      <c r="B17" s="65" t="s">
        <v>101</v>
      </c>
      <c r="C17" s="108">
        <f>SUM(C15:D16)</f>
        <v>0</v>
      </c>
      <c r="D17" s="109"/>
      <c r="E17" s="61">
        <f>SUM(E15:E16)</f>
        <v>0</v>
      </c>
    </row>
    <row r="18" spans="2:17" x14ac:dyDescent="0.25">
      <c r="B18" s="23"/>
      <c r="C18" s="27"/>
      <c r="D18" s="27"/>
      <c r="E18" s="27"/>
    </row>
    <row r="19" spans="2:17" x14ac:dyDescent="0.25">
      <c r="B19" s="63" t="s">
        <v>121</v>
      </c>
      <c r="C19" s="113"/>
      <c r="D19" s="114"/>
      <c r="E19" s="115"/>
    </row>
    <row r="20" spans="2:17" ht="27.6" x14ac:dyDescent="0.25">
      <c r="B20" s="21" t="s">
        <v>136</v>
      </c>
      <c r="C20" s="106">
        <f>C15*0.1</f>
        <v>0</v>
      </c>
      <c r="D20" s="107"/>
      <c r="E20" s="25">
        <f>E15*0.1</f>
        <v>0</v>
      </c>
    </row>
    <row r="21" spans="2:17" ht="27.6" x14ac:dyDescent="0.25">
      <c r="B21" s="21" t="s">
        <v>173</v>
      </c>
      <c r="C21" s="106">
        <f>IF((C17-C20-C12-C22)&lt;0,0,C17-C20-C12-C22)</f>
        <v>0</v>
      </c>
      <c r="D21" s="107"/>
      <c r="E21" s="25">
        <f>IF((E17-E20-E12-E22)&lt;0,0,E17-E20-E12-E22)</f>
        <v>0</v>
      </c>
      <c r="O21" s="105"/>
      <c r="P21" s="105"/>
      <c r="Q21" s="60"/>
    </row>
    <row r="22" spans="2:17" ht="27.6" x14ac:dyDescent="0.25">
      <c r="B22" s="21" t="s">
        <v>122</v>
      </c>
      <c r="C22" s="106">
        <f>SUM(C23:D28)</f>
        <v>0</v>
      </c>
      <c r="D22" s="107">
        <f t="shared" ref="D22:E22" si="0">SUM(D23:D28)</f>
        <v>0</v>
      </c>
      <c r="E22" s="25">
        <f t="shared" si="0"/>
        <v>0</v>
      </c>
    </row>
    <row r="23" spans="2:17" ht="14.4" x14ac:dyDescent="0.3">
      <c r="B23" s="36" t="s">
        <v>107</v>
      </c>
      <c r="C23" s="106"/>
      <c r="D23" s="107"/>
      <c r="E23" s="28"/>
    </row>
    <row r="24" spans="2:17" ht="14.4" x14ac:dyDescent="0.3">
      <c r="B24" s="36" t="s">
        <v>108</v>
      </c>
      <c r="C24" s="106"/>
      <c r="D24" s="107"/>
      <c r="E24" s="28"/>
    </row>
    <row r="25" spans="2:17" ht="14.4" x14ac:dyDescent="0.3">
      <c r="B25" s="36" t="s">
        <v>109</v>
      </c>
      <c r="C25" s="106"/>
      <c r="D25" s="107"/>
      <c r="E25" s="28"/>
    </row>
    <row r="26" spans="2:17" ht="28.8" x14ac:dyDescent="0.3">
      <c r="B26" s="36" t="s">
        <v>129</v>
      </c>
      <c r="C26" s="106"/>
      <c r="D26" s="107"/>
      <c r="E26" s="28"/>
    </row>
    <row r="27" spans="2:17" ht="14.4" x14ac:dyDescent="0.3">
      <c r="B27" s="36" t="s">
        <v>110</v>
      </c>
      <c r="C27" s="106"/>
      <c r="D27" s="107"/>
      <c r="E27" s="28"/>
    </row>
    <row r="28" spans="2:17" ht="43.2" x14ac:dyDescent="0.25">
      <c r="B28" s="37" t="s">
        <v>130</v>
      </c>
      <c r="C28" s="106"/>
      <c r="D28" s="107"/>
      <c r="E28" s="28"/>
    </row>
    <row r="29" spans="2:17" ht="55.2" x14ac:dyDescent="0.25">
      <c r="B29" s="21" t="s">
        <v>171</v>
      </c>
      <c r="C29" s="106">
        <f>IF(C21=0,C17-C20-C22,C12)</f>
        <v>0</v>
      </c>
      <c r="D29" s="107">
        <f>'Anlage - Festbetrag'!D28</f>
        <v>0</v>
      </c>
      <c r="E29" s="25">
        <f>IF(E21=0,E17-E20-E22,E12)</f>
        <v>0</v>
      </c>
    </row>
    <row r="30" spans="2:17" x14ac:dyDescent="0.25">
      <c r="B30" s="62" t="s">
        <v>101</v>
      </c>
      <c r="C30" s="108">
        <f>SUM(C20:D22,C29)</f>
        <v>0</v>
      </c>
      <c r="D30" s="109"/>
      <c r="E30" s="61">
        <f>SUM(E20:E22,E29)</f>
        <v>0</v>
      </c>
    </row>
    <row r="32" spans="2:17" ht="15.6" customHeight="1" x14ac:dyDescent="0.25">
      <c r="B32" s="93"/>
      <c r="C32" s="93"/>
      <c r="D32" s="93"/>
      <c r="E32" s="93"/>
    </row>
  </sheetData>
  <mergeCells count="26">
    <mergeCell ref="B8:E8"/>
    <mergeCell ref="C14:D14"/>
    <mergeCell ref="C15:D15"/>
    <mergeCell ref="C17:D17"/>
    <mergeCell ref="C19:E19"/>
    <mergeCell ref="C16:D16"/>
    <mergeCell ref="B1:E1"/>
    <mergeCell ref="B5:B6"/>
    <mergeCell ref="C5:C6"/>
    <mergeCell ref="D5:D6"/>
    <mergeCell ref="E5:E6"/>
    <mergeCell ref="B32:E32"/>
    <mergeCell ref="C11:D11"/>
    <mergeCell ref="C12:D12"/>
    <mergeCell ref="O21:P21"/>
    <mergeCell ref="C20:D20"/>
    <mergeCell ref="C21:D21"/>
    <mergeCell ref="C27:D27"/>
    <mergeCell ref="C28:D28"/>
    <mergeCell ref="C29:D29"/>
    <mergeCell ref="C30:D30"/>
    <mergeCell ref="C22:D22"/>
    <mergeCell ref="C23:D23"/>
    <mergeCell ref="C24:D24"/>
    <mergeCell ref="C25:D25"/>
    <mergeCell ref="C26:D26"/>
  </mergeCells>
  <printOptions horizontalCentered="1" verticalCentered="1"/>
  <pageMargins left="0.70866141732283472" right="0.70866141732283472" top="0.78740157480314965" bottom="0.78740157480314965" header="0.31496062992125984" footer="0.31496062992125984"/>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7"/>
  <sheetViews>
    <sheetView topLeftCell="A85" workbookViewId="0">
      <selection activeCell="D100" sqref="D100:E100"/>
    </sheetView>
  </sheetViews>
  <sheetFormatPr baseColWidth="10" defaultColWidth="11.44140625" defaultRowHeight="15.6" x14ac:dyDescent="0.3"/>
  <cols>
    <col min="1" max="1" width="15.5546875" style="3" customWidth="1"/>
    <col min="2" max="2" width="43.44140625" style="3" customWidth="1"/>
    <col min="3" max="3" width="16.5546875" customWidth="1"/>
    <col min="4" max="4" width="18.6640625" style="3" customWidth="1"/>
    <col min="5" max="5" width="17.109375" style="3" customWidth="1"/>
    <col min="6" max="6" width="13.109375" style="3" customWidth="1"/>
    <col min="7" max="7" width="13.5546875" style="12" customWidth="1"/>
    <col min="8" max="16384" width="11.44140625" style="3"/>
  </cols>
  <sheetData>
    <row r="1" spans="1:7" ht="15" x14ac:dyDescent="0.25">
      <c r="C1" s="3"/>
      <c r="F1" s="12"/>
      <c r="G1" s="3"/>
    </row>
    <row r="2" spans="1:7" ht="35.4" customHeight="1" x14ac:dyDescent="0.25">
      <c r="A2" s="100" t="s">
        <v>165</v>
      </c>
      <c r="B2" s="100"/>
      <c r="C2" s="100"/>
      <c r="D2" s="100"/>
      <c r="E2" s="100"/>
      <c r="G2" s="3"/>
    </row>
    <row r="3" spans="1:7" ht="15" x14ac:dyDescent="0.25">
      <c r="C3" s="3"/>
      <c r="G3" s="3"/>
    </row>
    <row r="4" spans="1:7" x14ac:dyDescent="0.3">
      <c r="B4" s="3" t="s">
        <v>98</v>
      </c>
      <c r="D4" s="69">
        <f>'Anlage - A&amp;F-Plan'!B3</f>
        <v>0</v>
      </c>
      <c r="G4" s="3"/>
    </row>
    <row r="5" spans="1:7" x14ac:dyDescent="0.3">
      <c r="B5" s="3" t="s">
        <v>142</v>
      </c>
      <c r="D5" s="70"/>
      <c r="G5" s="3"/>
    </row>
    <row r="6" spans="1:7" x14ac:dyDescent="0.3">
      <c r="B6" s="3" t="s">
        <v>143</v>
      </c>
      <c r="D6" s="70"/>
      <c r="G6" s="3"/>
    </row>
    <row r="7" spans="1:7" x14ac:dyDescent="0.3">
      <c r="B7" s="3" t="s">
        <v>144</v>
      </c>
      <c r="D7" s="69" t="s">
        <v>153</v>
      </c>
      <c r="G7" s="3"/>
    </row>
    <row r="8" spans="1:7" x14ac:dyDescent="0.3">
      <c r="B8" s="4"/>
      <c r="C8" s="3"/>
      <c r="E8" s="13"/>
      <c r="F8" s="12"/>
      <c r="G8" s="3"/>
    </row>
    <row r="9" spans="1:7" x14ac:dyDescent="0.3">
      <c r="B9" s="4" t="s">
        <v>132</v>
      </c>
      <c r="D9" s="11">
        <f>Tabelle1345[[#Totals],[Stellenanteil
Zuwendungs-
antrag]]</f>
        <v>0</v>
      </c>
      <c r="E9" s="13"/>
      <c r="F9" s="12"/>
      <c r="G9" s="3"/>
    </row>
    <row r="10" spans="1:7" x14ac:dyDescent="0.3">
      <c r="B10" s="4" t="s">
        <v>133</v>
      </c>
      <c r="D10" s="11">
        <f>Tabelle1345[[#Totals],[Stellenanteil
Verwendungs-
nachweis]]</f>
        <v>0</v>
      </c>
      <c r="E10" s="13"/>
      <c r="F10" s="12"/>
      <c r="G10" s="3"/>
    </row>
    <row r="11" spans="1:7" ht="15" x14ac:dyDescent="0.25">
      <c r="C11" s="3"/>
      <c r="F11" s="12"/>
      <c r="G11" s="3"/>
    </row>
    <row r="12" spans="1:7" s="15" customFormat="1" ht="48.6" customHeight="1" x14ac:dyDescent="0.3">
      <c r="A12" s="14" t="s">
        <v>112</v>
      </c>
      <c r="B12" s="14" t="s">
        <v>111</v>
      </c>
      <c r="C12" s="14" t="s">
        <v>148</v>
      </c>
      <c r="D12" s="14" t="s">
        <v>134</v>
      </c>
      <c r="E12" s="41" t="s">
        <v>131</v>
      </c>
    </row>
    <row r="13" spans="1:7" ht="18.75" customHeight="1" x14ac:dyDescent="0.25">
      <c r="A13" s="3" t="s">
        <v>114</v>
      </c>
      <c r="B13" s="3" t="s">
        <v>56</v>
      </c>
      <c r="C13" s="3"/>
      <c r="D13" s="17"/>
      <c r="E13" s="43"/>
      <c r="F13" s="12"/>
      <c r="G13" s="3"/>
    </row>
    <row r="14" spans="1:7" ht="18.75" customHeight="1" x14ac:dyDescent="0.25">
      <c r="A14" s="3" t="s">
        <v>115</v>
      </c>
      <c r="B14" s="3" t="s">
        <v>0</v>
      </c>
      <c r="C14" s="3"/>
      <c r="D14" s="17"/>
      <c r="E14" s="43"/>
      <c r="F14" s="12"/>
      <c r="G14" s="3"/>
    </row>
    <row r="15" spans="1:7" ht="18.75" customHeight="1" x14ac:dyDescent="0.25">
      <c r="A15" s="3" t="s">
        <v>116</v>
      </c>
      <c r="B15" s="3" t="s">
        <v>89</v>
      </c>
      <c r="C15" s="3"/>
      <c r="D15" s="17"/>
      <c r="E15" s="43"/>
      <c r="F15" s="12"/>
      <c r="G15" s="3"/>
    </row>
    <row r="16" spans="1:7" ht="18.75" customHeight="1" x14ac:dyDescent="0.25">
      <c r="A16" s="3" t="s">
        <v>116</v>
      </c>
      <c r="B16" s="3" t="s">
        <v>20</v>
      </c>
      <c r="C16" s="3"/>
      <c r="D16" s="17"/>
      <c r="E16" s="43"/>
      <c r="F16" s="12"/>
      <c r="G16" s="3"/>
    </row>
    <row r="17" spans="1:7" ht="18.75" customHeight="1" x14ac:dyDescent="0.25">
      <c r="A17" s="3" t="s">
        <v>117</v>
      </c>
      <c r="B17" s="3" t="s">
        <v>38</v>
      </c>
      <c r="C17" s="3"/>
      <c r="D17" s="17"/>
      <c r="E17" s="43"/>
      <c r="F17" s="12"/>
      <c r="G17" s="3"/>
    </row>
    <row r="18" spans="1:7" ht="18.75" customHeight="1" x14ac:dyDescent="0.25">
      <c r="A18" s="3" t="s">
        <v>117</v>
      </c>
      <c r="B18" s="3" t="s">
        <v>39</v>
      </c>
      <c r="C18" s="3"/>
      <c r="D18" s="17"/>
      <c r="E18" s="43"/>
      <c r="F18" s="12"/>
      <c r="G18" s="3"/>
    </row>
    <row r="19" spans="1:7" ht="18.75" customHeight="1" x14ac:dyDescent="0.25">
      <c r="A19" s="3" t="s">
        <v>118</v>
      </c>
      <c r="B19" s="3" t="s">
        <v>84</v>
      </c>
      <c r="C19" s="3"/>
      <c r="D19" s="17"/>
      <c r="E19" s="43"/>
      <c r="F19" s="12"/>
      <c r="G19" s="3"/>
    </row>
    <row r="20" spans="1:7" ht="18.75" customHeight="1" x14ac:dyDescent="0.25">
      <c r="A20" s="3" t="s">
        <v>118</v>
      </c>
      <c r="B20" s="3" t="s">
        <v>47</v>
      </c>
      <c r="C20" s="3"/>
      <c r="D20" s="17"/>
      <c r="E20" s="43"/>
      <c r="F20" s="12"/>
      <c r="G20" s="3"/>
    </row>
    <row r="21" spans="1:7" ht="18.75" customHeight="1" x14ac:dyDescent="0.25">
      <c r="A21" s="3" t="s">
        <v>114</v>
      </c>
      <c r="B21" s="3" t="s">
        <v>87</v>
      </c>
      <c r="C21" s="3"/>
      <c r="D21" s="17"/>
      <c r="E21" s="43"/>
      <c r="F21" s="12"/>
      <c r="G21" s="3"/>
    </row>
    <row r="22" spans="1:7" ht="18.75" customHeight="1" x14ac:dyDescent="0.25">
      <c r="A22" s="3" t="s">
        <v>114</v>
      </c>
      <c r="B22" s="3" t="s">
        <v>57</v>
      </c>
      <c r="C22" s="3"/>
      <c r="D22" s="17"/>
      <c r="E22" s="43"/>
      <c r="F22" s="12"/>
      <c r="G22" s="3"/>
    </row>
    <row r="23" spans="1:7" ht="18.75" customHeight="1" x14ac:dyDescent="0.25">
      <c r="A23" s="3" t="s">
        <v>118</v>
      </c>
      <c r="B23" s="3" t="s">
        <v>85</v>
      </c>
      <c r="C23" s="3"/>
      <c r="D23" s="17"/>
      <c r="E23" s="43"/>
      <c r="F23" s="12"/>
      <c r="G23" s="3"/>
    </row>
    <row r="24" spans="1:7" ht="18.75" customHeight="1" x14ac:dyDescent="0.25">
      <c r="A24" s="3" t="s">
        <v>115</v>
      </c>
      <c r="B24" s="3" t="s">
        <v>67</v>
      </c>
      <c r="C24" s="3"/>
      <c r="D24" s="17"/>
      <c r="E24" s="43"/>
      <c r="F24" s="12"/>
      <c r="G24" s="3"/>
    </row>
    <row r="25" spans="1:7" ht="18.75" customHeight="1" x14ac:dyDescent="0.25">
      <c r="A25" s="3" t="s">
        <v>119</v>
      </c>
      <c r="B25" s="3" t="s">
        <v>28</v>
      </c>
      <c r="C25" s="3"/>
      <c r="D25" s="17"/>
      <c r="E25" s="43"/>
      <c r="F25" s="12"/>
      <c r="G25" s="3"/>
    </row>
    <row r="26" spans="1:7" ht="18.75" customHeight="1" x14ac:dyDescent="0.25">
      <c r="A26" s="3" t="s">
        <v>119</v>
      </c>
      <c r="B26" s="3" t="s">
        <v>29</v>
      </c>
      <c r="C26" s="3"/>
      <c r="D26" s="17"/>
      <c r="E26" s="43"/>
      <c r="F26" s="12"/>
      <c r="G26" s="3"/>
    </row>
    <row r="27" spans="1:7" ht="18.75" customHeight="1" x14ac:dyDescent="0.25">
      <c r="A27" s="3" t="s">
        <v>119</v>
      </c>
      <c r="B27" s="3" t="s">
        <v>81</v>
      </c>
      <c r="C27" s="3"/>
      <c r="D27" s="17"/>
      <c r="E27" s="43"/>
      <c r="F27" s="12"/>
      <c r="G27" s="3"/>
    </row>
    <row r="28" spans="1:7" ht="18.75" customHeight="1" x14ac:dyDescent="0.25">
      <c r="A28" s="3" t="s">
        <v>119</v>
      </c>
      <c r="B28" s="3" t="s">
        <v>30</v>
      </c>
      <c r="C28" s="3"/>
      <c r="D28" s="17"/>
      <c r="E28" s="43"/>
      <c r="F28" s="12"/>
      <c r="G28" s="3"/>
    </row>
    <row r="29" spans="1:7" ht="18.75" customHeight="1" x14ac:dyDescent="0.25">
      <c r="A29" s="3" t="s">
        <v>115</v>
      </c>
      <c r="B29" s="3" t="s">
        <v>68</v>
      </c>
      <c r="C29" s="3"/>
      <c r="D29" s="17"/>
      <c r="E29" s="43"/>
      <c r="F29" s="12"/>
      <c r="G29" s="3"/>
    </row>
    <row r="30" spans="1:7" ht="18.75" customHeight="1" x14ac:dyDescent="0.25">
      <c r="A30" s="3" t="s">
        <v>116</v>
      </c>
      <c r="B30" s="3" t="s">
        <v>21</v>
      </c>
      <c r="C30" s="3"/>
      <c r="D30" s="17"/>
      <c r="E30" s="43"/>
      <c r="F30" s="12"/>
      <c r="G30" s="3"/>
    </row>
    <row r="31" spans="1:7" ht="18.75" customHeight="1" x14ac:dyDescent="0.25">
      <c r="A31" s="3" t="s">
        <v>119</v>
      </c>
      <c r="B31" s="3" t="s">
        <v>31</v>
      </c>
      <c r="C31" s="3"/>
      <c r="D31" s="17"/>
      <c r="E31" s="43"/>
      <c r="F31" s="12"/>
      <c r="G31" s="3"/>
    </row>
    <row r="32" spans="1:7" ht="18.75" customHeight="1" x14ac:dyDescent="0.25">
      <c r="A32" s="3" t="s">
        <v>119</v>
      </c>
      <c r="B32" s="3" t="s">
        <v>32</v>
      </c>
      <c r="C32" s="3"/>
      <c r="D32" s="17"/>
      <c r="E32" s="43"/>
      <c r="F32" s="12"/>
      <c r="G32" s="3"/>
    </row>
    <row r="33" spans="1:7" ht="18.75" customHeight="1" x14ac:dyDescent="0.25">
      <c r="A33" s="3" t="s">
        <v>115</v>
      </c>
      <c r="B33" s="3" t="s">
        <v>1</v>
      </c>
      <c r="C33" s="3"/>
      <c r="D33" s="17"/>
      <c r="E33" s="43"/>
      <c r="F33" s="12"/>
      <c r="G33" s="3"/>
    </row>
    <row r="34" spans="1:7" ht="18.75" customHeight="1" x14ac:dyDescent="0.25">
      <c r="A34" s="3" t="s">
        <v>120</v>
      </c>
      <c r="B34" s="3" t="s">
        <v>70</v>
      </c>
      <c r="C34" s="3"/>
      <c r="D34" s="17"/>
      <c r="E34" s="43"/>
      <c r="F34" s="12"/>
      <c r="G34" s="3"/>
    </row>
    <row r="35" spans="1:7" ht="18.75" customHeight="1" x14ac:dyDescent="0.25">
      <c r="A35" s="3" t="s">
        <v>114</v>
      </c>
      <c r="B35" s="3" t="s">
        <v>58</v>
      </c>
      <c r="C35" s="3"/>
      <c r="D35" s="17"/>
      <c r="E35" s="43"/>
      <c r="F35" s="12"/>
      <c r="G35" s="3"/>
    </row>
    <row r="36" spans="1:7" ht="18.75" customHeight="1" x14ac:dyDescent="0.25">
      <c r="A36" s="3" t="s">
        <v>120</v>
      </c>
      <c r="B36" s="3" t="s">
        <v>71</v>
      </c>
      <c r="C36" s="3"/>
      <c r="D36" s="17"/>
      <c r="E36" s="43"/>
      <c r="F36" s="12"/>
      <c r="G36" s="3"/>
    </row>
    <row r="37" spans="1:7" ht="18.75" customHeight="1" x14ac:dyDescent="0.25">
      <c r="A37" s="3" t="s">
        <v>114</v>
      </c>
      <c r="B37" s="3" t="s">
        <v>59</v>
      </c>
      <c r="C37" s="3"/>
      <c r="D37" s="17"/>
      <c r="E37" s="43"/>
      <c r="F37" s="12"/>
      <c r="G37" s="3"/>
    </row>
    <row r="38" spans="1:7" ht="18.75" customHeight="1" x14ac:dyDescent="0.25">
      <c r="A38" s="3" t="s">
        <v>115</v>
      </c>
      <c r="B38" s="3" t="s">
        <v>2</v>
      </c>
      <c r="C38" s="3"/>
      <c r="D38" s="17"/>
      <c r="E38" s="43"/>
      <c r="F38" s="12"/>
      <c r="G38" s="3"/>
    </row>
    <row r="39" spans="1:7" ht="18.75" customHeight="1" x14ac:dyDescent="0.25">
      <c r="A39" s="3" t="s">
        <v>115</v>
      </c>
      <c r="B39" s="3" t="s">
        <v>3</v>
      </c>
      <c r="C39" s="3"/>
      <c r="D39" s="17"/>
      <c r="E39" s="43"/>
      <c r="F39" s="12"/>
      <c r="G39" s="3"/>
    </row>
    <row r="40" spans="1:7" ht="18.75" customHeight="1" x14ac:dyDescent="0.25">
      <c r="A40" s="3" t="s">
        <v>115</v>
      </c>
      <c r="B40" s="3" t="s">
        <v>4</v>
      </c>
      <c r="C40" s="3"/>
      <c r="D40" s="17"/>
      <c r="E40" s="43"/>
      <c r="F40" s="12"/>
      <c r="G40" s="3"/>
    </row>
    <row r="41" spans="1:7" ht="18.75" customHeight="1" x14ac:dyDescent="0.25">
      <c r="A41" s="3" t="s">
        <v>117</v>
      </c>
      <c r="B41" s="3" t="s">
        <v>41</v>
      </c>
      <c r="C41" s="3"/>
      <c r="D41" s="17"/>
      <c r="E41" s="43"/>
      <c r="F41" s="12"/>
      <c r="G41" s="3"/>
    </row>
    <row r="42" spans="1:7" ht="18.75" customHeight="1" x14ac:dyDescent="0.25">
      <c r="A42" s="3" t="s">
        <v>117</v>
      </c>
      <c r="B42" s="3" t="s">
        <v>40</v>
      </c>
      <c r="C42" s="3"/>
      <c r="D42" s="17"/>
      <c r="E42" s="43"/>
      <c r="F42" s="12"/>
      <c r="G42" s="3"/>
    </row>
    <row r="43" spans="1:7" ht="18.75" customHeight="1" x14ac:dyDescent="0.25">
      <c r="A43" s="3" t="s">
        <v>119</v>
      </c>
      <c r="B43" s="3" t="s">
        <v>33</v>
      </c>
      <c r="C43" s="3"/>
      <c r="D43" s="17"/>
      <c r="E43" s="43"/>
      <c r="F43" s="12"/>
      <c r="G43" s="3"/>
    </row>
    <row r="44" spans="1:7" ht="18.75" customHeight="1" x14ac:dyDescent="0.25">
      <c r="A44" s="3" t="s">
        <v>115</v>
      </c>
      <c r="B44" s="3" t="s">
        <v>5</v>
      </c>
      <c r="C44" s="3"/>
      <c r="D44" s="17"/>
      <c r="E44" s="43"/>
      <c r="F44" s="12"/>
      <c r="G44" s="3"/>
    </row>
    <row r="45" spans="1:7" ht="18.75" customHeight="1" x14ac:dyDescent="0.25">
      <c r="A45" s="3" t="s">
        <v>120</v>
      </c>
      <c r="B45" s="3" t="s">
        <v>72</v>
      </c>
      <c r="C45" s="3"/>
      <c r="D45" s="17"/>
      <c r="E45" s="43"/>
      <c r="F45" s="12"/>
      <c r="G45" s="3"/>
    </row>
    <row r="46" spans="1:7" ht="18.75" customHeight="1" x14ac:dyDescent="0.25">
      <c r="A46" s="3" t="s">
        <v>115</v>
      </c>
      <c r="B46" s="3" t="s">
        <v>6</v>
      </c>
      <c r="C46" s="3"/>
      <c r="D46" s="17"/>
      <c r="E46" s="43"/>
      <c r="F46" s="12"/>
      <c r="G46" s="3"/>
    </row>
    <row r="47" spans="1:7" ht="18.75" customHeight="1" x14ac:dyDescent="0.25">
      <c r="A47" s="3" t="s">
        <v>117</v>
      </c>
      <c r="B47" s="3" t="s">
        <v>92</v>
      </c>
      <c r="C47" s="3"/>
      <c r="D47" s="17"/>
      <c r="E47" s="43"/>
      <c r="F47" s="12"/>
      <c r="G47" s="3"/>
    </row>
    <row r="48" spans="1:7" ht="18.75" customHeight="1" x14ac:dyDescent="0.25">
      <c r="A48" s="3" t="s">
        <v>117</v>
      </c>
      <c r="B48" s="3" t="s">
        <v>42</v>
      </c>
      <c r="C48" s="3"/>
      <c r="D48" s="17"/>
      <c r="E48" s="43"/>
      <c r="F48" s="12"/>
      <c r="G48" s="3"/>
    </row>
    <row r="49" spans="1:7" ht="18.75" customHeight="1" x14ac:dyDescent="0.25">
      <c r="A49" s="3" t="s">
        <v>115</v>
      </c>
      <c r="B49" s="3" t="s">
        <v>7</v>
      </c>
      <c r="C49" s="3"/>
      <c r="D49" s="17"/>
      <c r="E49" s="43"/>
      <c r="F49" s="12"/>
      <c r="G49" s="3"/>
    </row>
    <row r="50" spans="1:7" ht="18.75" customHeight="1" x14ac:dyDescent="0.25">
      <c r="A50" s="3" t="s">
        <v>114</v>
      </c>
      <c r="B50" s="3" t="s">
        <v>60</v>
      </c>
      <c r="C50" s="3"/>
      <c r="D50" s="17"/>
      <c r="E50" s="43"/>
      <c r="F50" s="12"/>
      <c r="G50" s="3"/>
    </row>
    <row r="51" spans="1:7" ht="18.75" customHeight="1" x14ac:dyDescent="0.25">
      <c r="A51" s="3" t="s">
        <v>118</v>
      </c>
      <c r="B51" s="3" t="s">
        <v>48</v>
      </c>
      <c r="C51" s="3"/>
      <c r="D51" s="17"/>
      <c r="E51" s="43"/>
      <c r="F51" s="12"/>
      <c r="G51" s="3"/>
    </row>
    <row r="52" spans="1:7" ht="18.75" customHeight="1" x14ac:dyDescent="0.25">
      <c r="A52" s="3" t="s">
        <v>119</v>
      </c>
      <c r="B52" s="3" t="s">
        <v>82</v>
      </c>
      <c r="C52" s="3"/>
      <c r="D52" s="17"/>
      <c r="E52" s="43"/>
      <c r="F52" s="12"/>
      <c r="G52" s="3"/>
    </row>
    <row r="53" spans="1:7" ht="18.75" customHeight="1" x14ac:dyDescent="0.25">
      <c r="A53" s="3" t="s">
        <v>119</v>
      </c>
      <c r="B53" s="3" t="s">
        <v>93</v>
      </c>
      <c r="C53" s="3"/>
      <c r="D53" s="17"/>
      <c r="E53" s="43"/>
      <c r="F53" s="12"/>
      <c r="G53" s="3"/>
    </row>
    <row r="54" spans="1:7" ht="18.75" customHeight="1" x14ac:dyDescent="0.25">
      <c r="A54" s="3" t="s">
        <v>115</v>
      </c>
      <c r="B54" s="3" t="s">
        <v>8</v>
      </c>
      <c r="C54" s="3"/>
      <c r="D54" s="17"/>
      <c r="E54" s="43"/>
      <c r="F54" s="12"/>
      <c r="G54" s="3"/>
    </row>
    <row r="55" spans="1:7" ht="18.75" customHeight="1" x14ac:dyDescent="0.25">
      <c r="A55" s="3" t="s">
        <v>114</v>
      </c>
      <c r="B55" s="3" t="s">
        <v>61</v>
      </c>
      <c r="C55" s="3"/>
      <c r="D55" s="17"/>
      <c r="E55" s="43"/>
      <c r="F55" s="12"/>
      <c r="G55" s="3"/>
    </row>
    <row r="56" spans="1:7" ht="18.75" customHeight="1" x14ac:dyDescent="0.25">
      <c r="A56" s="3" t="s">
        <v>120</v>
      </c>
      <c r="B56" s="3" t="s">
        <v>73</v>
      </c>
      <c r="C56" s="3"/>
      <c r="D56" s="17"/>
      <c r="E56" s="43"/>
      <c r="F56" s="12"/>
      <c r="G56" s="3"/>
    </row>
    <row r="57" spans="1:7" ht="18.75" customHeight="1" x14ac:dyDescent="0.25">
      <c r="A57" s="3" t="s">
        <v>114</v>
      </c>
      <c r="B57" s="3" t="s">
        <v>90</v>
      </c>
      <c r="C57" s="3"/>
      <c r="D57" s="17"/>
      <c r="E57" s="43"/>
      <c r="F57" s="12"/>
      <c r="G57" s="3"/>
    </row>
    <row r="58" spans="1:7" ht="18.75" customHeight="1" x14ac:dyDescent="0.25">
      <c r="A58" s="3" t="s">
        <v>118</v>
      </c>
      <c r="B58" s="3" t="s">
        <v>49</v>
      </c>
      <c r="C58" s="3"/>
      <c r="D58" s="17"/>
      <c r="E58" s="43"/>
      <c r="F58" s="12"/>
      <c r="G58" s="3"/>
    </row>
    <row r="59" spans="1:7" ht="18.75" customHeight="1" x14ac:dyDescent="0.25">
      <c r="A59" s="3" t="s">
        <v>119</v>
      </c>
      <c r="B59" s="3" t="s">
        <v>34</v>
      </c>
      <c r="C59" s="3"/>
      <c r="D59" s="17"/>
      <c r="E59" s="43"/>
      <c r="F59" s="12"/>
      <c r="G59" s="3"/>
    </row>
    <row r="60" spans="1:7" ht="18.75" customHeight="1" x14ac:dyDescent="0.25">
      <c r="A60" s="3" t="s">
        <v>119</v>
      </c>
      <c r="B60" s="3" t="s">
        <v>35</v>
      </c>
      <c r="C60" s="3"/>
      <c r="D60" s="17"/>
      <c r="E60" s="43"/>
      <c r="F60" s="12"/>
      <c r="G60" s="3"/>
    </row>
    <row r="61" spans="1:7" ht="18.75" customHeight="1" x14ac:dyDescent="0.25">
      <c r="A61" s="3" t="s">
        <v>115</v>
      </c>
      <c r="B61" s="3" t="s">
        <v>9</v>
      </c>
      <c r="C61" s="3"/>
      <c r="D61" s="17"/>
      <c r="E61" s="43"/>
      <c r="F61" s="12"/>
      <c r="G61" s="3"/>
    </row>
    <row r="62" spans="1:7" ht="18.75" customHeight="1" x14ac:dyDescent="0.25">
      <c r="A62" s="3" t="s">
        <v>120</v>
      </c>
      <c r="B62" s="3" t="s">
        <v>74</v>
      </c>
      <c r="C62" s="3"/>
      <c r="D62" s="17"/>
      <c r="E62" s="43"/>
      <c r="F62" s="12"/>
      <c r="G62" s="3"/>
    </row>
    <row r="63" spans="1:7" ht="18.75" customHeight="1" x14ac:dyDescent="0.25">
      <c r="A63" s="3" t="s">
        <v>120</v>
      </c>
      <c r="B63" s="3" t="s">
        <v>75</v>
      </c>
      <c r="C63" s="3"/>
      <c r="D63" s="17"/>
      <c r="E63" s="43"/>
      <c r="F63" s="12"/>
      <c r="G63" s="3"/>
    </row>
    <row r="64" spans="1:7" ht="18.75" customHeight="1" x14ac:dyDescent="0.25">
      <c r="A64" s="3" t="s">
        <v>119</v>
      </c>
      <c r="B64" s="3" t="s">
        <v>36</v>
      </c>
      <c r="C64" s="3"/>
      <c r="D64" s="17"/>
      <c r="E64" s="43"/>
      <c r="F64" s="12"/>
      <c r="G64" s="3"/>
    </row>
    <row r="65" spans="1:7" ht="18.75" customHeight="1" x14ac:dyDescent="0.25">
      <c r="A65" s="3" t="s">
        <v>114</v>
      </c>
      <c r="B65" s="3" t="s">
        <v>62</v>
      </c>
      <c r="C65" s="3"/>
      <c r="D65" s="17"/>
      <c r="E65" s="43"/>
      <c r="F65" s="12"/>
      <c r="G65" s="3"/>
    </row>
    <row r="66" spans="1:7" ht="18.75" customHeight="1" x14ac:dyDescent="0.25">
      <c r="A66" s="3" t="s">
        <v>118</v>
      </c>
      <c r="B66" s="3" t="s">
        <v>51</v>
      </c>
      <c r="C66" s="3"/>
      <c r="D66" s="17"/>
      <c r="E66" s="43"/>
      <c r="F66" s="12"/>
      <c r="G66" s="3"/>
    </row>
    <row r="67" spans="1:7" ht="18.75" customHeight="1" x14ac:dyDescent="0.25">
      <c r="A67" s="3" t="s">
        <v>114</v>
      </c>
      <c r="B67" s="3" t="s">
        <v>88</v>
      </c>
      <c r="C67" s="3"/>
      <c r="D67" s="17"/>
      <c r="E67" s="43"/>
      <c r="F67" s="12"/>
      <c r="G67" s="3"/>
    </row>
    <row r="68" spans="1:7" ht="18.75" customHeight="1" x14ac:dyDescent="0.25">
      <c r="A68" s="3" t="s">
        <v>115</v>
      </c>
      <c r="B68" s="3" t="s">
        <v>10</v>
      </c>
      <c r="C68" s="3"/>
      <c r="D68" s="17"/>
      <c r="E68" s="43"/>
      <c r="F68" s="12"/>
      <c r="G68" s="3"/>
    </row>
    <row r="69" spans="1:7" ht="18.75" customHeight="1" x14ac:dyDescent="0.25">
      <c r="A69" s="3" t="s">
        <v>118</v>
      </c>
      <c r="B69" s="3" t="s">
        <v>50</v>
      </c>
      <c r="C69" s="3"/>
      <c r="D69" s="17"/>
      <c r="E69" s="43"/>
      <c r="F69" s="12"/>
      <c r="G69" s="3"/>
    </row>
    <row r="70" spans="1:7" ht="18.75" customHeight="1" x14ac:dyDescent="0.25">
      <c r="A70" s="3" t="s">
        <v>115</v>
      </c>
      <c r="B70" s="3" t="s">
        <v>11</v>
      </c>
      <c r="C70" s="3"/>
      <c r="D70" s="17"/>
      <c r="E70" s="43"/>
      <c r="F70" s="12"/>
      <c r="G70" s="3"/>
    </row>
    <row r="71" spans="1:7" ht="18.75" customHeight="1" x14ac:dyDescent="0.25">
      <c r="A71" s="3" t="s">
        <v>115</v>
      </c>
      <c r="B71" s="3" t="s">
        <v>12</v>
      </c>
      <c r="C71" s="3"/>
      <c r="D71" s="17"/>
      <c r="E71" s="43"/>
      <c r="F71" s="12"/>
      <c r="G71" s="3"/>
    </row>
    <row r="72" spans="1:7" ht="18.75" customHeight="1" x14ac:dyDescent="0.25">
      <c r="A72" s="3" t="s">
        <v>115</v>
      </c>
      <c r="B72" s="3" t="s">
        <v>94</v>
      </c>
      <c r="C72" s="3"/>
      <c r="D72" s="17"/>
      <c r="E72" s="43"/>
      <c r="F72" s="12"/>
      <c r="G72" s="3"/>
    </row>
    <row r="73" spans="1:7" ht="18.75" customHeight="1" x14ac:dyDescent="0.25">
      <c r="A73" s="3" t="s">
        <v>115</v>
      </c>
      <c r="B73" s="3" t="s">
        <v>13</v>
      </c>
      <c r="C73" s="3"/>
      <c r="D73" s="17"/>
      <c r="E73" s="43"/>
      <c r="F73" s="12"/>
      <c r="G73" s="3"/>
    </row>
    <row r="74" spans="1:7" ht="18.75" customHeight="1" x14ac:dyDescent="0.25">
      <c r="A74" s="3" t="s">
        <v>116</v>
      </c>
      <c r="B74" s="3" t="s">
        <v>22</v>
      </c>
      <c r="C74" s="3"/>
      <c r="D74" s="17"/>
      <c r="E74" s="43"/>
      <c r="F74" s="12"/>
      <c r="G74" s="3"/>
    </row>
    <row r="75" spans="1:7" ht="18.75" customHeight="1" x14ac:dyDescent="0.25">
      <c r="A75" s="3" t="s">
        <v>117</v>
      </c>
      <c r="B75" s="3" t="s">
        <v>91</v>
      </c>
      <c r="C75" s="3"/>
      <c r="D75" s="17"/>
      <c r="E75" s="43"/>
      <c r="F75" s="12"/>
      <c r="G75" s="3"/>
    </row>
    <row r="76" spans="1:7" ht="18.75" customHeight="1" x14ac:dyDescent="0.25">
      <c r="A76" s="3" t="s">
        <v>116</v>
      </c>
      <c r="B76" s="3" t="s">
        <v>23</v>
      </c>
      <c r="C76" s="3"/>
      <c r="D76" s="17"/>
      <c r="E76" s="43"/>
      <c r="F76" s="12"/>
      <c r="G76" s="3"/>
    </row>
    <row r="77" spans="1:7" ht="18.75" customHeight="1" x14ac:dyDescent="0.25">
      <c r="A77" s="3" t="s">
        <v>114</v>
      </c>
      <c r="B77" s="3" t="s">
        <v>63</v>
      </c>
      <c r="C77" s="3"/>
      <c r="D77" s="17"/>
      <c r="E77" s="43"/>
      <c r="F77" s="12"/>
      <c r="G77" s="3"/>
    </row>
    <row r="78" spans="1:7" ht="18.75" customHeight="1" x14ac:dyDescent="0.25">
      <c r="A78" s="3" t="s">
        <v>117</v>
      </c>
      <c r="B78" s="3" t="s">
        <v>83</v>
      </c>
      <c r="C78" s="3"/>
      <c r="D78" s="17"/>
      <c r="E78" s="43"/>
      <c r="F78" s="12"/>
      <c r="G78" s="3"/>
    </row>
    <row r="79" spans="1:7" ht="18.75" customHeight="1" x14ac:dyDescent="0.25">
      <c r="A79" s="3" t="s">
        <v>117</v>
      </c>
      <c r="B79" s="3" t="s">
        <v>43</v>
      </c>
      <c r="C79" s="3"/>
      <c r="D79" s="17"/>
      <c r="E79" s="43"/>
      <c r="F79" s="12"/>
      <c r="G79" s="3"/>
    </row>
    <row r="80" spans="1:7" ht="18.75" customHeight="1" x14ac:dyDescent="0.25">
      <c r="A80" s="3" t="s">
        <v>114</v>
      </c>
      <c r="B80" s="3" t="s">
        <v>64</v>
      </c>
      <c r="C80" s="3"/>
      <c r="D80" s="17"/>
      <c r="E80" s="43"/>
      <c r="F80" s="12"/>
      <c r="G80" s="3"/>
    </row>
    <row r="81" spans="1:7" ht="18.75" customHeight="1" x14ac:dyDescent="0.25">
      <c r="A81" s="3" t="s">
        <v>114</v>
      </c>
      <c r="B81" s="3" t="s">
        <v>65</v>
      </c>
      <c r="C81" s="3"/>
      <c r="D81" s="17"/>
      <c r="E81" s="43"/>
      <c r="F81" s="12"/>
      <c r="G81" s="3"/>
    </row>
    <row r="82" spans="1:7" ht="18.75" customHeight="1" x14ac:dyDescent="0.25">
      <c r="A82" s="3" t="s">
        <v>120</v>
      </c>
      <c r="B82" s="3" t="s">
        <v>76</v>
      </c>
      <c r="C82" s="3"/>
      <c r="D82" s="17"/>
      <c r="E82" s="43"/>
      <c r="F82" s="12"/>
      <c r="G82" s="3"/>
    </row>
    <row r="83" spans="1:7" ht="18.75" customHeight="1" x14ac:dyDescent="0.25">
      <c r="A83" s="3" t="s">
        <v>120</v>
      </c>
      <c r="B83" s="3" t="s">
        <v>95</v>
      </c>
      <c r="C83" s="3"/>
      <c r="D83" s="17"/>
      <c r="E83" s="43"/>
      <c r="F83" s="12"/>
      <c r="G83" s="3"/>
    </row>
    <row r="84" spans="1:7" ht="18.75" customHeight="1" x14ac:dyDescent="0.25">
      <c r="A84" s="3" t="s">
        <v>115</v>
      </c>
      <c r="B84" s="3" t="s">
        <v>14</v>
      </c>
      <c r="C84" s="3"/>
      <c r="D84" s="17"/>
      <c r="E84" s="43"/>
      <c r="F84" s="12"/>
      <c r="G84" s="3"/>
    </row>
    <row r="85" spans="1:7" ht="18.75" customHeight="1" x14ac:dyDescent="0.25">
      <c r="A85" s="3" t="s">
        <v>120</v>
      </c>
      <c r="B85" s="3" t="s">
        <v>77</v>
      </c>
      <c r="C85" s="3"/>
      <c r="D85" s="17"/>
      <c r="E85" s="43"/>
      <c r="F85" s="12"/>
      <c r="G85" s="3"/>
    </row>
    <row r="86" spans="1:7" ht="18.75" customHeight="1" x14ac:dyDescent="0.25">
      <c r="A86" s="3" t="s">
        <v>116</v>
      </c>
      <c r="B86" s="3" t="s">
        <v>80</v>
      </c>
      <c r="C86" s="3"/>
      <c r="D86" s="17"/>
      <c r="E86" s="43"/>
      <c r="F86" s="12"/>
      <c r="G86" s="3"/>
    </row>
    <row r="87" spans="1:7" ht="18.75" customHeight="1" x14ac:dyDescent="0.25">
      <c r="A87" s="3" t="s">
        <v>116</v>
      </c>
      <c r="B87" s="3" t="s">
        <v>24</v>
      </c>
      <c r="C87" s="3"/>
      <c r="D87" s="17"/>
      <c r="E87" s="43"/>
      <c r="F87" s="12"/>
      <c r="G87" s="3"/>
    </row>
    <row r="88" spans="1:7" ht="18.75" customHeight="1" x14ac:dyDescent="0.25">
      <c r="A88" s="3" t="s">
        <v>118</v>
      </c>
      <c r="B88" s="3" t="s">
        <v>52</v>
      </c>
      <c r="C88" s="3"/>
      <c r="D88" s="17"/>
      <c r="E88" s="43"/>
      <c r="F88" s="12"/>
      <c r="G88" s="3"/>
    </row>
    <row r="89" spans="1:7" ht="18.75" customHeight="1" x14ac:dyDescent="0.25">
      <c r="A89" s="3" t="s">
        <v>115</v>
      </c>
      <c r="B89" s="3" t="s">
        <v>69</v>
      </c>
      <c r="C89" s="3"/>
      <c r="D89" s="17"/>
      <c r="E89" s="43"/>
      <c r="F89" s="12"/>
      <c r="G89" s="3"/>
    </row>
    <row r="90" spans="1:7" ht="18.75" customHeight="1" x14ac:dyDescent="0.25">
      <c r="A90" s="3" t="s">
        <v>115</v>
      </c>
      <c r="B90" s="3" t="s">
        <v>15</v>
      </c>
      <c r="C90" s="3"/>
      <c r="D90" s="17"/>
      <c r="E90" s="43"/>
      <c r="F90" s="12"/>
      <c r="G90" s="3"/>
    </row>
    <row r="91" spans="1:7" ht="18.75" customHeight="1" x14ac:dyDescent="0.25">
      <c r="A91" s="3" t="s">
        <v>117</v>
      </c>
      <c r="B91" s="3" t="s">
        <v>44</v>
      </c>
      <c r="C91" s="3"/>
      <c r="D91" s="17"/>
      <c r="E91" s="43"/>
      <c r="F91" s="12"/>
      <c r="G91" s="3"/>
    </row>
    <row r="92" spans="1:7" ht="18.75" customHeight="1" x14ac:dyDescent="0.25">
      <c r="A92" s="3" t="s">
        <v>120</v>
      </c>
      <c r="B92" s="3" t="s">
        <v>78</v>
      </c>
      <c r="C92" s="3"/>
      <c r="D92" s="17"/>
      <c r="E92" s="43"/>
      <c r="F92" s="12"/>
      <c r="G92" s="3"/>
    </row>
    <row r="93" spans="1:7" ht="18.75" customHeight="1" x14ac:dyDescent="0.25">
      <c r="A93" s="3" t="s">
        <v>117</v>
      </c>
      <c r="B93" s="3" t="s">
        <v>45</v>
      </c>
      <c r="C93" s="3"/>
      <c r="D93" s="17"/>
      <c r="E93" s="43"/>
      <c r="F93" s="12"/>
      <c r="G93" s="3"/>
    </row>
    <row r="94" spans="1:7" ht="18.75" customHeight="1" x14ac:dyDescent="0.25">
      <c r="A94" s="3" t="s">
        <v>116</v>
      </c>
      <c r="B94" s="3" t="s">
        <v>25</v>
      </c>
      <c r="C94" s="3"/>
      <c r="D94" s="17"/>
      <c r="E94" s="43"/>
      <c r="F94" s="12"/>
      <c r="G94" s="3"/>
    </row>
    <row r="95" spans="1:7" ht="18.75" customHeight="1" x14ac:dyDescent="0.25">
      <c r="A95" s="3" t="s">
        <v>118</v>
      </c>
      <c r="B95" s="3" t="s">
        <v>86</v>
      </c>
      <c r="C95" s="3"/>
      <c r="D95" s="17"/>
      <c r="E95" s="43"/>
      <c r="F95" s="12"/>
      <c r="G95" s="3"/>
    </row>
    <row r="96" spans="1:7" ht="18.75" customHeight="1" x14ac:dyDescent="0.25">
      <c r="A96" s="3" t="s">
        <v>118</v>
      </c>
      <c r="B96" s="3" t="s">
        <v>53</v>
      </c>
      <c r="C96" s="3"/>
      <c r="D96" s="17"/>
      <c r="E96" s="43"/>
      <c r="F96" s="12"/>
      <c r="G96" s="3"/>
    </row>
    <row r="97" spans="1:7" ht="18.75" customHeight="1" x14ac:dyDescent="0.25">
      <c r="A97" s="3" t="s">
        <v>115</v>
      </c>
      <c r="B97" s="3" t="s">
        <v>16</v>
      </c>
      <c r="C97" s="3"/>
      <c r="D97" s="17"/>
      <c r="E97" s="43"/>
      <c r="F97" s="12"/>
      <c r="G97" s="3"/>
    </row>
    <row r="98" spans="1:7" ht="18.75" customHeight="1" x14ac:dyDescent="0.25">
      <c r="A98" s="3" t="s">
        <v>120</v>
      </c>
      <c r="B98" s="3" t="s">
        <v>79</v>
      </c>
      <c r="C98" s="3"/>
      <c r="D98" s="17"/>
      <c r="E98" s="43"/>
      <c r="F98" s="12"/>
      <c r="G98" s="3"/>
    </row>
    <row r="99" spans="1:7" ht="18.75" customHeight="1" x14ac:dyDescent="0.25">
      <c r="A99" s="3" t="s">
        <v>120</v>
      </c>
      <c r="B99" s="3" t="s">
        <v>19</v>
      </c>
      <c r="C99" s="3"/>
      <c r="D99" s="17"/>
      <c r="E99" s="43"/>
      <c r="F99" s="12"/>
      <c r="G99" s="3"/>
    </row>
    <row r="100" spans="1:7" ht="18.75" customHeight="1" x14ac:dyDescent="0.25">
      <c r="A100" s="3" t="s">
        <v>116</v>
      </c>
      <c r="B100" s="3" t="s">
        <v>26</v>
      </c>
      <c r="C100" s="3"/>
      <c r="D100" s="17"/>
      <c r="E100" s="43"/>
      <c r="F100" s="12"/>
      <c r="G100" s="3"/>
    </row>
    <row r="101" spans="1:7" ht="18.75" customHeight="1" x14ac:dyDescent="0.25">
      <c r="A101" s="3" t="s">
        <v>115</v>
      </c>
      <c r="B101" s="3" t="s">
        <v>17</v>
      </c>
      <c r="C101" s="3"/>
      <c r="D101" s="17"/>
      <c r="E101" s="43"/>
      <c r="F101" s="12"/>
      <c r="G101" s="3"/>
    </row>
    <row r="102" spans="1:7" ht="18.75" customHeight="1" x14ac:dyDescent="0.25">
      <c r="A102" s="3" t="s">
        <v>114</v>
      </c>
      <c r="B102" s="3" t="s">
        <v>66</v>
      </c>
      <c r="C102" s="3"/>
      <c r="D102" s="17"/>
      <c r="E102" s="43"/>
      <c r="F102" s="12"/>
      <c r="G102" s="3"/>
    </row>
    <row r="103" spans="1:7" ht="18.75" customHeight="1" x14ac:dyDescent="0.25">
      <c r="A103" s="3" t="s">
        <v>116</v>
      </c>
      <c r="B103" s="3" t="s">
        <v>27</v>
      </c>
      <c r="C103" s="3"/>
      <c r="D103" s="17"/>
      <c r="E103" s="43"/>
      <c r="F103" s="12"/>
      <c r="G103" s="3"/>
    </row>
    <row r="104" spans="1:7" ht="18.75" customHeight="1" x14ac:dyDescent="0.25">
      <c r="A104" s="3" t="s">
        <v>115</v>
      </c>
      <c r="B104" s="3" t="s">
        <v>18</v>
      </c>
      <c r="C104" s="16"/>
      <c r="D104" s="18"/>
      <c r="E104" s="43"/>
      <c r="F104" s="12"/>
      <c r="G104" s="3"/>
    </row>
    <row r="105" spans="1:7" ht="18.75" customHeight="1" x14ac:dyDescent="0.25">
      <c r="A105" s="3" t="s">
        <v>117</v>
      </c>
      <c r="B105" s="3" t="s">
        <v>46</v>
      </c>
      <c r="C105" s="16"/>
      <c r="D105" s="18"/>
      <c r="E105" s="43"/>
    </row>
    <row r="106" spans="1:7" ht="18.75" customHeight="1" x14ac:dyDescent="0.25">
      <c r="A106" s="3" t="s">
        <v>119</v>
      </c>
      <c r="B106" s="3" t="s">
        <v>37</v>
      </c>
      <c r="C106" s="16"/>
      <c r="D106" s="18"/>
      <c r="E106" s="43"/>
    </row>
    <row r="107" spans="1:7" ht="18.75" customHeight="1" x14ac:dyDescent="0.25">
      <c r="A107" s="3" t="s">
        <v>118</v>
      </c>
      <c r="B107" s="3" t="s">
        <v>54</v>
      </c>
      <c r="C107" s="16"/>
      <c r="D107" s="18"/>
      <c r="E107" s="43"/>
    </row>
    <row r="108" spans="1:7" ht="18.75" customHeight="1" x14ac:dyDescent="0.25">
      <c r="A108" s="3" t="s">
        <v>118</v>
      </c>
      <c r="B108" s="3" t="s">
        <v>55</v>
      </c>
      <c r="C108" s="16"/>
      <c r="D108" s="18"/>
      <c r="E108" s="43"/>
    </row>
    <row r="109" spans="1:7" ht="18.75" customHeight="1" x14ac:dyDescent="0.25">
      <c r="A109" s="40"/>
      <c r="B109" s="40"/>
      <c r="C109" s="40"/>
      <c r="D109" s="43">
        <f>SUBTOTAL(109,Tabelle1345[Stellenanteil
Zuwendungs-
antrag])</f>
        <v>0</v>
      </c>
      <c r="E109" s="43">
        <f>SUBTOTAL(109,Tabelle1345[Stellenanteil
Verwendungs-
nachweis])</f>
        <v>0</v>
      </c>
    </row>
    <row r="110" spans="1:7" ht="18.75" customHeight="1" x14ac:dyDescent="0.3">
      <c r="D110" s="3" t="s">
        <v>96</v>
      </c>
    </row>
    <row r="111" spans="1:7" ht="18.75" customHeight="1" x14ac:dyDescent="0.3"/>
    <row r="112" spans="1:7" ht="18.75" customHeight="1" x14ac:dyDescent="0.3"/>
    <row r="113" ht="18.75" customHeight="1" x14ac:dyDescent="0.3"/>
    <row r="114" ht="18.75" customHeight="1" x14ac:dyDescent="0.3"/>
    <row r="115" ht="18.75" customHeight="1" x14ac:dyDescent="0.3"/>
    <row r="116" ht="18.75" customHeight="1" x14ac:dyDescent="0.3"/>
    <row r="117" ht="18.75" customHeight="1" x14ac:dyDescent="0.3"/>
    <row r="118" ht="18.75" customHeight="1" x14ac:dyDescent="0.3"/>
    <row r="119" ht="18.75" customHeight="1" x14ac:dyDescent="0.3"/>
    <row r="120" ht="18.75" customHeight="1" x14ac:dyDescent="0.3"/>
    <row r="121" ht="18.75" customHeight="1" x14ac:dyDescent="0.3"/>
    <row r="122" ht="18.75" customHeight="1" x14ac:dyDescent="0.3"/>
    <row r="123" ht="18.75" customHeight="1" x14ac:dyDescent="0.3"/>
    <row r="124" ht="18.75" customHeight="1" x14ac:dyDescent="0.3"/>
    <row r="125" ht="18.75" customHeight="1" x14ac:dyDescent="0.3"/>
    <row r="126" ht="18.75" customHeight="1" x14ac:dyDescent="0.3"/>
    <row r="127" ht="18.75" customHeight="1" x14ac:dyDescent="0.3"/>
    <row r="128" ht="18.75" customHeight="1" x14ac:dyDescent="0.3"/>
    <row r="129" ht="18.75" customHeight="1" x14ac:dyDescent="0.3"/>
    <row r="130" ht="18.75" customHeight="1" x14ac:dyDescent="0.3"/>
    <row r="131" ht="18.75" customHeight="1" x14ac:dyDescent="0.3"/>
    <row r="132" ht="18.75" customHeight="1" x14ac:dyDescent="0.3"/>
    <row r="133" ht="18.75" customHeight="1" x14ac:dyDescent="0.3"/>
    <row r="134" ht="18.75" customHeight="1" x14ac:dyDescent="0.3"/>
    <row r="135" ht="18.75" customHeight="1" x14ac:dyDescent="0.3"/>
    <row r="136" ht="18.75" customHeight="1" x14ac:dyDescent="0.3"/>
    <row r="137" ht="18.75" customHeight="1" x14ac:dyDescent="0.3"/>
    <row r="138" ht="18.75" customHeight="1" x14ac:dyDescent="0.3"/>
    <row r="139" ht="18.75" customHeight="1" x14ac:dyDescent="0.3"/>
    <row r="140" ht="18.75" customHeight="1" x14ac:dyDescent="0.3"/>
    <row r="141" ht="18.75" customHeight="1" x14ac:dyDescent="0.3"/>
    <row r="142" ht="18.75" customHeight="1" x14ac:dyDescent="0.3"/>
    <row r="143" ht="18.75" customHeight="1" x14ac:dyDescent="0.3"/>
    <row r="144" ht="18.75" customHeight="1" x14ac:dyDescent="0.3"/>
    <row r="145" ht="18.75" customHeight="1" x14ac:dyDescent="0.3"/>
    <row r="146" ht="18.75" customHeight="1" x14ac:dyDescent="0.3"/>
    <row r="147" ht="18.75" customHeight="1" x14ac:dyDescent="0.3"/>
    <row r="148" ht="18.75" customHeight="1" x14ac:dyDescent="0.3"/>
    <row r="149" ht="18.75" customHeight="1" x14ac:dyDescent="0.3"/>
    <row r="150" ht="18.75" customHeight="1" x14ac:dyDescent="0.3"/>
    <row r="151" ht="18.75" customHeight="1" x14ac:dyDescent="0.3"/>
    <row r="152" ht="18.75" customHeight="1" x14ac:dyDescent="0.3"/>
    <row r="153" ht="18.75" customHeight="1" x14ac:dyDescent="0.3"/>
    <row r="154" ht="18.75" customHeight="1" x14ac:dyDescent="0.3"/>
    <row r="155" ht="18.75" customHeight="1" x14ac:dyDescent="0.3"/>
    <row r="156" ht="18.75" customHeight="1" x14ac:dyDescent="0.3"/>
    <row r="157" ht="18.75" customHeight="1" x14ac:dyDescent="0.3"/>
    <row r="158" ht="18.75" customHeight="1" x14ac:dyDescent="0.3"/>
    <row r="159" ht="18.75" customHeight="1" x14ac:dyDescent="0.3"/>
    <row r="160" ht="18.75" customHeight="1" x14ac:dyDescent="0.3"/>
    <row r="161" ht="18.75" customHeight="1" x14ac:dyDescent="0.3"/>
    <row r="162" ht="18.75" customHeight="1" x14ac:dyDescent="0.3"/>
    <row r="163" ht="18.75" customHeight="1" x14ac:dyDescent="0.3"/>
    <row r="164" ht="18.75" customHeight="1" x14ac:dyDescent="0.3"/>
    <row r="165" ht="18.75" customHeight="1" x14ac:dyDescent="0.3"/>
    <row r="166" ht="18.75" customHeight="1" x14ac:dyDescent="0.3"/>
    <row r="167" ht="18.75" customHeight="1" x14ac:dyDescent="0.3"/>
    <row r="168" ht="18.75" customHeight="1" x14ac:dyDescent="0.3"/>
    <row r="169" ht="18.75" customHeight="1" x14ac:dyDescent="0.3"/>
    <row r="170" ht="18.75" customHeight="1" x14ac:dyDescent="0.3"/>
    <row r="171" ht="18.75" customHeight="1" x14ac:dyDescent="0.3"/>
    <row r="172" ht="18.75" customHeight="1" x14ac:dyDescent="0.3"/>
    <row r="173" ht="18.75" customHeight="1" x14ac:dyDescent="0.3"/>
    <row r="174" ht="18.75" customHeight="1" x14ac:dyDescent="0.3"/>
    <row r="175" ht="18.75" customHeight="1" x14ac:dyDescent="0.3"/>
    <row r="176" ht="18.75" customHeight="1" x14ac:dyDescent="0.3"/>
    <row r="177" ht="18.75" customHeight="1" x14ac:dyDescent="0.3"/>
    <row r="178" ht="18.75" customHeight="1" x14ac:dyDescent="0.3"/>
    <row r="179" ht="18.75" customHeight="1" x14ac:dyDescent="0.3"/>
    <row r="180" ht="18.75" customHeight="1" x14ac:dyDescent="0.3"/>
    <row r="181" ht="18.75" customHeight="1" x14ac:dyDescent="0.3"/>
    <row r="182" ht="18.75" customHeight="1" x14ac:dyDescent="0.3"/>
    <row r="183" ht="18.75" customHeight="1" x14ac:dyDescent="0.3"/>
    <row r="184" ht="18.75" customHeight="1" x14ac:dyDescent="0.3"/>
    <row r="185" ht="18.75" customHeight="1" x14ac:dyDescent="0.3"/>
    <row r="186" ht="18.75" customHeight="1" x14ac:dyDescent="0.3"/>
    <row r="187" ht="18.75" customHeight="1" x14ac:dyDescent="0.3"/>
    <row r="188" ht="18.75" customHeight="1" x14ac:dyDescent="0.3"/>
    <row r="189" ht="18.75" customHeight="1" x14ac:dyDescent="0.3"/>
    <row r="190" ht="18.75" customHeight="1" x14ac:dyDescent="0.3"/>
    <row r="191" ht="18.75" customHeight="1" x14ac:dyDescent="0.3"/>
    <row r="192" ht="18.75" customHeight="1" x14ac:dyDescent="0.3"/>
    <row r="193" ht="18.75" customHeight="1" x14ac:dyDescent="0.3"/>
    <row r="194" ht="18.75" customHeight="1" x14ac:dyDescent="0.3"/>
    <row r="195" ht="18.75" customHeight="1" x14ac:dyDescent="0.3"/>
    <row r="196" ht="18.75" customHeight="1" x14ac:dyDescent="0.3"/>
    <row r="197" ht="18.75" customHeight="1" x14ac:dyDescent="0.3"/>
    <row r="198" ht="18.75" customHeight="1" x14ac:dyDescent="0.3"/>
    <row r="199" ht="18.75" customHeight="1" x14ac:dyDescent="0.3"/>
    <row r="200" ht="18.75" customHeight="1" x14ac:dyDescent="0.3"/>
    <row r="201" ht="18.75" customHeight="1" x14ac:dyDescent="0.3"/>
    <row r="202" ht="18.75" customHeight="1" x14ac:dyDescent="0.3"/>
    <row r="203" ht="18.75" customHeight="1" x14ac:dyDescent="0.3"/>
    <row r="204" ht="18.75" customHeight="1" x14ac:dyDescent="0.3"/>
    <row r="205" ht="18.75" customHeight="1" x14ac:dyDescent="0.3"/>
    <row r="206" ht="18.75" customHeight="1" x14ac:dyDescent="0.3"/>
    <row r="207" ht="18.75" customHeight="1" x14ac:dyDescent="0.3"/>
    <row r="208" ht="18.75" customHeight="1" x14ac:dyDescent="0.3"/>
    <row r="209" ht="18.75" customHeight="1" x14ac:dyDescent="0.3"/>
    <row r="210" ht="18.75" customHeight="1" x14ac:dyDescent="0.3"/>
    <row r="211" ht="18.75" customHeight="1" x14ac:dyDescent="0.3"/>
    <row r="212" ht="18.75" customHeight="1" x14ac:dyDescent="0.3"/>
    <row r="213" ht="18.75" customHeight="1" x14ac:dyDescent="0.3"/>
    <row r="214" ht="18.75" customHeight="1" x14ac:dyDescent="0.3"/>
    <row r="215" ht="18.75" customHeight="1" x14ac:dyDescent="0.3"/>
    <row r="216" ht="18.75" customHeight="1" x14ac:dyDescent="0.3"/>
    <row r="217" ht="18.75" customHeight="1" x14ac:dyDescent="0.3"/>
    <row r="218" ht="18.75" customHeight="1" x14ac:dyDescent="0.3"/>
    <row r="219" ht="18.75" customHeight="1" x14ac:dyDescent="0.3"/>
    <row r="220" ht="18.75" customHeight="1" x14ac:dyDescent="0.3"/>
    <row r="221" ht="18.75" customHeight="1" x14ac:dyDescent="0.3"/>
    <row r="222" ht="18.75" customHeight="1" x14ac:dyDescent="0.3"/>
    <row r="223" ht="18.75" customHeight="1" x14ac:dyDescent="0.3"/>
    <row r="224" ht="18.75" customHeight="1" x14ac:dyDescent="0.3"/>
    <row r="225" ht="18.75" customHeight="1" x14ac:dyDescent="0.3"/>
    <row r="226" ht="18.75" customHeight="1" x14ac:dyDescent="0.3"/>
    <row r="227" ht="18.75" customHeight="1" x14ac:dyDescent="0.3"/>
    <row r="228" ht="18.75" customHeight="1" x14ac:dyDescent="0.3"/>
    <row r="229" ht="18.75" customHeight="1" x14ac:dyDescent="0.3"/>
    <row r="230" ht="18.75" customHeight="1" x14ac:dyDescent="0.3"/>
    <row r="231" ht="18.75" customHeight="1" x14ac:dyDescent="0.3"/>
    <row r="232" ht="18.75" customHeight="1" x14ac:dyDescent="0.3"/>
    <row r="233" ht="18.75" customHeight="1" x14ac:dyDescent="0.3"/>
    <row r="234" ht="18.75" customHeight="1" x14ac:dyDescent="0.3"/>
    <row r="235" ht="18.75" customHeight="1" x14ac:dyDescent="0.3"/>
    <row r="236" ht="18.75" customHeight="1" x14ac:dyDescent="0.3"/>
    <row r="237" ht="18.75" customHeight="1" x14ac:dyDescent="0.3"/>
    <row r="238" ht="18.75" customHeight="1" x14ac:dyDescent="0.3"/>
    <row r="239" ht="18.75" customHeight="1" x14ac:dyDescent="0.3"/>
    <row r="240" ht="18.75" customHeight="1" x14ac:dyDescent="0.3"/>
    <row r="241" ht="18.75" customHeight="1" x14ac:dyDescent="0.3"/>
    <row r="242" ht="18.75" customHeight="1" x14ac:dyDescent="0.3"/>
    <row r="243" ht="18.75" customHeight="1" x14ac:dyDescent="0.3"/>
    <row r="244" ht="18.75" customHeight="1" x14ac:dyDescent="0.3"/>
    <row r="245" ht="18.75" customHeight="1" x14ac:dyDescent="0.3"/>
    <row r="246" ht="18.75" customHeight="1" x14ac:dyDescent="0.3"/>
    <row r="247" ht="18.75" customHeight="1" x14ac:dyDescent="0.3"/>
    <row r="248" ht="18.75" customHeight="1" x14ac:dyDescent="0.3"/>
    <row r="249" ht="18.75" customHeight="1" x14ac:dyDescent="0.3"/>
    <row r="250" ht="18.75" customHeight="1" x14ac:dyDescent="0.3"/>
    <row r="251" ht="18.75" customHeight="1" x14ac:dyDescent="0.3"/>
    <row r="252" ht="18.75" customHeight="1" x14ac:dyDescent="0.3"/>
    <row r="253" ht="18.75" customHeight="1" x14ac:dyDescent="0.3"/>
    <row r="254" ht="18.75" customHeight="1" x14ac:dyDescent="0.3"/>
    <row r="255" ht="18.75" customHeight="1" x14ac:dyDescent="0.3"/>
    <row r="256" ht="18.75" customHeight="1" x14ac:dyDescent="0.3"/>
    <row r="257" ht="18.75" customHeight="1" x14ac:dyDescent="0.3"/>
    <row r="258" ht="18.75" customHeight="1" x14ac:dyDescent="0.3"/>
    <row r="259" ht="18.75" customHeight="1" x14ac:dyDescent="0.3"/>
    <row r="260" ht="18.75" customHeight="1" x14ac:dyDescent="0.3"/>
    <row r="261" ht="18.75" customHeight="1" x14ac:dyDescent="0.3"/>
    <row r="262" ht="18.75" customHeight="1" x14ac:dyDescent="0.3"/>
    <row r="263" ht="18.75" customHeight="1" x14ac:dyDescent="0.3"/>
    <row r="264" ht="18.75" customHeight="1" x14ac:dyDescent="0.3"/>
    <row r="265" ht="18.75" customHeight="1" x14ac:dyDescent="0.3"/>
    <row r="266" ht="18.75" customHeight="1" x14ac:dyDescent="0.3"/>
    <row r="267" ht="18.75" customHeight="1" x14ac:dyDescent="0.3"/>
    <row r="268" ht="18.75" customHeight="1" x14ac:dyDescent="0.3"/>
    <row r="269" ht="18.75" customHeight="1" x14ac:dyDescent="0.3"/>
    <row r="270" ht="18.75" customHeight="1" x14ac:dyDescent="0.3"/>
    <row r="271" ht="18.75" customHeight="1" x14ac:dyDescent="0.3"/>
    <row r="272" ht="18.75" customHeight="1" x14ac:dyDescent="0.3"/>
    <row r="273" ht="18.75" customHeight="1" x14ac:dyDescent="0.3"/>
    <row r="274" ht="18.75" customHeight="1" x14ac:dyDescent="0.3"/>
    <row r="275" ht="18.75" customHeight="1" x14ac:dyDescent="0.3"/>
    <row r="276" ht="18.75" customHeight="1" x14ac:dyDescent="0.3"/>
    <row r="277" ht="18.75" customHeight="1" x14ac:dyDescent="0.3"/>
    <row r="278" ht="18.75" customHeight="1" x14ac:dyDescent="0.3"/>
    <row r="279" ht="18.75" customHeight="1" x14ac:dyDescent="0.3"/>
    <row r="280" ht="18.75" customHeight="1" x14ac:dyDescent="0.3"/>
    <row r="281" ht="18.75" customHeight="1" x14ac:dyDescent="0.3"/>
    <row r="282" ht="18.75" customHeight="1" x14ac:dyDescent="0.3"/>
    <row r="283" ht="18.75" customHeight="1" x14ac:dyDescent="0.3"/>
    <row r="284" ht="18.75" customHeight="1" x14ac:dyDescent="0.3"/>
    <row r="285" ht="18.75" customHeight="1" x14ac:dyDescent="0.3"/>
    <row r="286" ht="18.75" customHeight="1" x14ac:dyDescent="0.3"/>
    <row r="287" ht="18.75" customHeight="1" x14ac:dyDescent="0.3"/>
    <row r="288" ht="18.75" customHeight="1" x14ac:dyDescent="0.3"/>
    <row r="289" ht="18.75" customHeight="1" x14ac:dyDescent="0.3"/>
    <row r="290" ht="18.75" customHeight="1" x14ac:dyDescent="0.3"/>
    <row r="291" ht="18.75" customHeight="1" x14ac:dyDescent="0.3"/>
    <row r="292" ht="18.75" customHeight="1" x14ac:dyDescent="0.3"/>
    <row r="293" ht="18.75" customHeight="1" x14ac:dyDescent="0.3"/>
    <row r="294" ht="18.75" customHeight="1" x14ac:dyDescent="0.3"/>
    <row r="295" ht="18.75" customHeight="1" x14ac:dyDescent="0.3"/>
    <row r="296" ht="18.75" customHeight="1" x14ac:dyDescent="0.3"/>
    <row r="297" ht="18.75" customHeight="1" x14ac:dyDescent="0.3"/>
    <row r="298" ht="18.75" customHeight="1" x14ac:dyDescent="0.3"/>
    <row r="299" ht="18.75" customHeight="1" x14ac:dyDescent="0.3"/>
    <row r="300" ht="18.75" customHeight="1" x14ac:dyDescent="0.3"/>
    <row r="301" ht="18.75" customHeight="1" x14ac:dyDescent="0.3"/>
    <row r="302" ht="18.75" customHeight="1" x14ac:dyDescent="0.3"/>
    <row r="303" ht="18.75" customHeight="1" x14ac:dyDescent="0.3"/>
    <row r="304" ht="18.75" customHeight="1" x14ac:dyDescent="0.3"/>
    <row r="305" ht="18.75" customHeight="1" x14ac:dyDescent="0.3"/>
    <row r="306" ht="18.75" customHeight="1" x14ac:dyDescent="0.3"/>
    <row r="307" ht="18.75" customHeight="1" x14ac:dyDescent="0.3"/>
    <row r="308" ht="18.75" customHeight="1" x14ac:dyDescent="0.3"/>
    <row r="309" ht="18.75" customHeight="1" x14ac:dyDescent="0.3"/>
    <row r="310" ht="18.75" customHeight="1" x14ac:dyDescent="0.3"/>
    <row r="311" ht="18.75" customHeight="1" x14ac:dyDescent="0.3"/>
    <row r="312" ht="18.75" customHeight="1" x14ac:dyDescent="0.3"/>
    <row r="313" ht="18.75" customHeight="1" x14ac:dyDescent="0.3"/>
    <row r="314" ht="18.75" customHeight="1" x14ac:dyDescent="0.3"/>
    <row r="315" ht="18.75" customHeight="1" x14ac:dyDescent="0.3"/>
    <row r="316" ht="18.75" customHeight="1" x14ac:dyDescent="0.3"/>
    <row r="317" ht="18.75" customHeight="1" x14ac:dyDescent="0.3"/>
    <row r="318" ht="18.75" customHeight="1" x14ac:dyDescent="0.3"/>
    <row r="319" ht="18.75" customHeight="1" x14ac:dyDescent="0.3"/>
    <row r="320" ht="18.75" customHeight="1" x14ac:dyDescent="0.3"/>
    <row r="321" ht="18.75" customHeight="1" x14ac:dyDescent="0.3"/>
    <row r="322" ht="18.75" customHeight="1" x14ac:dyDescent="0.3"/>
    <row r="323" ht="18.75" customHeight="1" x14ac:dyDescent="0.3"/>
    <row r="324" ht="18.75" customHeight="1" x14ac:dyDescent="0.3"/>
    <row r="325" ht="18.75" customHeight="1" x14ac:dyDescent="0.3"/>
    <row r="326" ht="18.75" customHeight="1" x14ac:dyDescent="0.3"/>
    <row r="327" ht="18.75" customHeight="1" x14ac:dyDescent="0.3"/>
    <row r="328" ht="18.75" customHeight="1" x14ac:dyDescent="0.3"/>
    <row r="329" ht="18.75" customHeight="1" x14ac:dyDescent="0.3"/>
    <row r="330" ht="18.75" customHeight="1" x14ac:dyDescent="0.3"/>
    <row r="331" ht="18.75" customHeight="1" x14ac:dyDescent="0.3"/>
    <row r="332" ht="18.75" customHeight="1" x14ac:dyDescent="0.3"/>
    <row r="333" ht="18.75" customHeight="1" x14ac:dyDescent="0.3"/>
    <row r="334" ht="18.75" customHeight="1" x14ac:dyDescent="0.3"/>
    <row r="335" ht="18.75" customHeight="1" x14ac:dyDescent="0.3"/>
    <row r="336" ht="18.75" customHeight="1" x14ac:dyDescent="0.3"/>
    <row r="337" ht="18.75" customHeight="1" x14ac:dyDescent="0.3"/>
    <row r="338" ht="18.75" customHeight="1" x14ac:dyDescent="0.3"/>
    <row r="339" ht="18.75" customHeight="1" x14ac:dyDescent="0.3"/>
    <row r="340" ht="18.75" customHeight="1" x14ac:dyDescent="0.3"/>
    <row r="341" ht="18.75" customHeight="1" x14ac:dyDescent="0.3"/>
    <row r="342" ht="18.75" customHeight="1" x14ac:dyDescent="0.3"/>
    <row r="343" ht="18.75" customHeight="1" x14ac:dyDescent="0.3"/>
    <row r="344" ht="18.75" customHeight="1" x14ac:dyDescent="0.3"/>
    <row r="345" ht="18.75" customHeight="1" x14ac:dyDescent="0.3"/>
    <row r="346" ht="18.75" customHeight="1" x14ac:dyDescent="0.3"/>
    <row r="347" ht="18.75" customHeight="1" x14ac:dyDescent="0.3"/>
    <row r="348" ht="18.75" customHeight="1" x14ac:dyDescent="0.3"/>
    <row r="349" ht="18.75" customHeight="1" x14ac:dyDescent="0.3"/>
    <row r="350" ht="18.75" customHeight="1" x14ac:dyDescent="0.3"/>
    <row r="351" ht="18.75" customHeight="1" x14ac:dyDescent="0.3"/>
    <row r="352" ht="18.75" customHeight="1" x14ac:dyDescent="0.3"/>
    <row r="353" ht="18.75" customHeight="1" x14ac:dyDescent="0.3"/>
    <row r="354" ht="18.75" customHeight="1" x14ac:dyDescent="0.3"/>
    <row r="355" ht="18.75" customHeight="1" x14ac:dyDescent="0.3"/>
    <row r="356" ht="18.75" customHeight="1" x14ac:dyDescent="0.3"/>
    <row r="357" ht="18.75" customHeight="1" x14ac:dyDescent="0.3"/>
    <row r="358" ht="18.75" customHeight="1" x14ac:dyDescent="0.3"/>
    <row r="359" ht="18.75" customHeight="1" x14ac:dyDescent="0.3"/>
    <row r="360" ht="18.75" customHeight="1" x14ac:dyDescent="0.3"/>
    <row r="361" ht="18.75" customHeight="1" x14ac:dyDescent="0.3"/>
    <row r="362" ht="18.75" customHeight="1" x14ac:dyDescent="0.3"/>
    <row r="363" ht="18.75" customHeight="1" x14ac:dyDescent="0.3"/>
    <row r="364" ht="18.75" customHeight="1" x14ac:dyDescent="0.3"/>
    <row r="365" ht="18.75" customHeight="1" x14ac:dyDescent="0.3"/>
    <row r="366" ht="18.75" customHeight="1" x14ac:dyDescent="0.3"/>
    <row r="367" ht="18.75" customHeight="1" x14ac:dyDescent="0.3"/>
    <row r="368" ht="18.75" customHeight="1" x14ac:dyDescent="0.3"/>
    <row r="369" ht="18.75" customHeight="1" x14ac:dyDescent="0.3"/>
    <row r="370" ht="18.75" customHeight="1" x14ac:dyDescent="0.3"/>
    <row r="371" ht="18.75" customHeight="1" x14ac:dyDescent="0.3"/>
    <row r="372" ht="18.75" customHeight="1" x14ac:dyDescent="0.3"/>
    <row r="373" ht="18.75" customHeight="1" x14ac:dyDescent="0.3"/>
    <row r="374" ht="18.75" customHeight="1" x14ac:dyDescent="0.3"/>
    <row r="375" ht="18.75" customHeight="1" x14ac:dyDescent="0.3"/>
    <row r="376" ht="18.75" customHeight="1" x14ac:dyDescent="0.3"/>
    <row r="377" ht="18.75" customHeight="1" x14ac:dyDescent="0.3"/>
    <row r="378" ht="18.75" customHeight="1" x14ac:dyDescent="0.3"/>
    <row r="379" ht="18.75" customHeight="1" x14ac:dyDescent="0.3"/>
    <row r="380" ht="18.75" customHeight="1" x14ac:dyDescent="0.3"/>
    <row r="381" ht="18.75" customHeight="1" x14ac:dyDescent="0.3"/>
    <row r="382" ht="18.75" customHeight="1" x14ac:dyDescent="0.3"/>
    <row r="383" ht="18.75" customHeight="1" x14ac:dyDescent="0.3"/>
    <row r="384" ht="18.75" customHeight="1" x14ac:dyDescent="0.3"/>
    <row r="385" ht="18.75" customHeight="1" x14ac:dyDescent="0.3"/>
    <row r="386" ht="18.75" customHeight="1" x14ac:dyDescent="0.3"/>
    <row r="387" ht="18.75" customHeight="1" x14ac:dyDescent="0.3"/>
    <row r="388" ht="18.75" customHeight="1" x14ac:dyDescent="0.3"/>
    <row r="389" ht="18.75" customHeight="1" x14ac:dyDescent="0.3"/>
    <row r="390" ht="18.75" customHeight="1" x14ac:dyDescent="0.3"/>
    <row r="391" ht="18.75" customHeight="1" x14ac:dyDescent="0.3"/>
    <row r="392" ht="18.75" customHeight="1" x14ac:dyDescent="0.3"/>
    <row r="393" ht="18.75" customHeight="1" x14ac:dyDescent="0.3"/>
    <row r="394" ht="18.75" customHeight="1" x14ac:dyDescent="0.3"/>
    <row r="395" ht="18.75" customHeight="1" x14ac:dyDescent="0.3"/>
    <row r="396" ht="18.75" customHeight="1" x14ac:dyDescent="0.3"/>
    <row r="397" ht="18.75" customHeight="1" x14ac:dyDescent="0.3"/>
  </sheetData>
  <mergeCells count="1">
    <mergeCell ref="A2:E2"/>
  </mergeCells>
  <printOptions horizontalCentered="1" verticalCentered="1"/>
  <pageMargins left="0.70866141732283472" right="0.70866141732283472" top="0.78740157480314965" bottom="0.78740157480314965" header="0.31496062992125984" footer="0.31496062992125984"/>
  <pageSetup paperSize="9" scale="71" fitToHeight="2"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7"/>
  <sheetViews>
    <sheetView workbookViewId="0">
      <selection activeCell="D13" sqref="D13:E16"/>
    </sheetView>
  </sheetViews>
  <sheetFormatPr baseColWidth="10" defaultColWidth="11.44140625" defaultRowHeight="15.6" x14ac:dyDescent="0.3"/>
  <cols>
    <col min="1" max="1" width="15.5546875" style="3" customWidth="1"/>
    <col min="2" max="2" width="43.44140625" style="3" customWidth="1"/>
    <col min="3" max="3" width="16.5546875" customWidth="1"/>
    <col min="4" max="4" width="18.6640625" style="3" customWidth="1"/>
    <col min="5" max="5" width="17.109375" style="3" customWidth="1"/>
    <col min="6" max="6" width="13.109375" style="3" customWidth="1"/>
    <col min="7" max="7" width="13.5546875" style="12" customWidth="1"/>
    <col min="8" max="16384" width="11.44140625" style="3"/>
  </cols>
  <sheetData>
    <row r="1" spans="1:7" ht="15" x14ac:dyDescent="0.25">
      <c r="C1" s="3"/>
      <c r="F1" s="12"/>
      <c r="G1" s="3"/>
    </row>
    <row r="2" spans="1:7" ht="35.4" customHeight="1" x14ac:dyDescent="0.25">
      <c r="A2" s="100" t="s">
        <v>165</v>
      </c>
      <c r="B2" s="100"/>
      <c r="C2" s="100"/>
      <c r="D2" s="100"/>
      <c r="E2" s="100"/>
      <c r="G2" s="3"/>
    </row>
    <row r="3" spans="1:7" ht="15" x14ac:dyDescent="0.25">
      <c r="C3" s="3"/>
      <c r="G3" s="3"/>
    </row>
    <row r="4" spans="1:7" x14ac:dyDescent="0.3">
      <c r="B4" s="3" t="s">
        <v>98</v>
      </c>
      <c r="D4" s="69">
        <f>'Anlage - A&amp;F-Plan'!B3</f>
        <v>0</v>
      </c>
      <c r="G4" s="3"/>
    </row>
    <row r="5" spans="1:7" x14ac:dyDescent="0.3">
      <c r="B5" s="3" t="s">
        <v>142</v>
      </c>
      <c r="D5" s="70"/>
      <c r="G5" s="3"/>
    </row>
    <row r="6" spans="1:7" x14ac:dyDescent="0.3">
      <c r="B6" s="3" t="s">
        <v>143</v>
      </c>
      <c r="D6" s="70"/>
      <c r="G6" s="3"/>
    </row>
    <row r="7" spans="1:7" x14ac:dyDescent="0.3">
      <c r="B7" s="3" t="s">
        <v>144</v>
      </c>
      <c r="D7" s="69" t="s">
        <v>154</v>
      </c>
      <c r="G7" s="3"/>
    </row>
    <row r="8" spans="1:7" x14ac:dyDescent="0.3">
      <c r="B8" s="4"/>
      <c r="C8" s="3"/>
      <c r="E8" s="13"/>
      <c r="F8" s="12"/>
      <c r="G8" s="3"/>
    </row>
    <row r="9" spans="1:7" x14ac:dyDescent="0.3">
      <c r="B9" s="4" t="s">
        <v>132</v>
      </c>
      <c r="D9" s="11">
        <f>Tabelle13457[[#Totals],[Stellenanteil
Zuwendungs-
antrag]]</f>
        <v>0</v>
      </c>
      <c r="E9" s="13"/>
      <c r="F9" s="12"/>
      <c r="G9" s="3"/>
    </row>
    <row r="10" spans="1:7" x14ac:dyDescent="0.3">
      <c r="B10" s="4" t="s">
        <v>133</v>
      </c>
      <c r="D10" s="11">
        <f>Tabelle13457[[#Totals],[Stellenanteil
Verwendungs-
nachweis]]</f>
        <v>0</v>
      </c>
      <c r="E10" s="13"/>
      <c r="F10" s="12"/>
      <c r="G10" s="3"/>
    </row>
    <row r="11" spans="1:7" ht="15" x14ac:dyDescent="0.25">
      <c r="C11" s="3"/>
      <c r="F11" s="12"/>
      <c r="G11" s="3"/>
    </row>
    <row r="12" spans="1:7" s="15" customFormat="1" ht="48.6" customHeight="1" x14ac:dyDescent="0.3">
      <c r="A12" s="14" t="s">
        <v>112</v>
      </c>
      <c r="B12" s="14" t="s">
        <v>111</v>
      </c>
      <c r="C12" s="14" t="s">
        <v>148</v>
      </c>
      <c r="D12" s="14" t="s">
        <v>134</v>
      </c>
      <c r="E12" s="41" t="s">
        <v>131</v>
      </c>
    </row>
    <row r="13" spans="1:7" ht="18.75" customHeight="1" x14ac:dyDescent="0.25">
      <c r="A13" s="3" t="s">
        <v>114</v>
      </c>
      <c r="B13" s="3" t="s">
        <v>56</v>
      </c>
      <c r="C13" s="3"/>
      <c r="D13" s="17"/>
      <c r="E13" s="43"/>
      <c r="F13" s="12"/>
      <c r="G13" s="3"/>
    </row>
    <row r="14" spans="1:7" ht="18.75" customHeight="1" x14ac:dyDescent="0.25">
      <c r="A14" s="3" t="s">
        <v>115</v>
      </c>
      <c r="B14" s="3" t="s">
        <v>0</v>
      </c>
      <c r="C14" s="3"/>
      <c r="D14" s="17"/>
      <c r="E14" s="43"/>
      <c r="F14" s="12"/>
      <c r="G14" s="3"/>
    </row>
    <row r="15" spans="1:7" ht="18.75" customHeight="1" x14ac:dyDescent="0.25">
      <c r="A15" s="3" t="s">
        <v>116</v>
      </c>
      <c r="B15" s="3" t="s">
        <v>89</v>
      </c>
      <c r="C15" s="3"/>
      <c r="D15" s="17"/>
      <c r="E15" s="43"/>
      <c r="F15" s="12"/>
      <c r="G15" s="3"/>
    </row>
    <row r="16" spans="1:7" ht="18.75" customHeight="1" x14ac:dyDescent="0.25">
      <c r="A16" s="3" t="s">
        <v>116</v>
      </c>
      <c r="B16" s="3" t="s">
        <v>20</v>
      </c>
      <c r="C16" s="3"/>
      <c r="D16" s="17"/>
      <c r="E16" s="43"/>
      <c r="F16" s="12"/>
      <c r="G16" s="3"/>
    </row>
    <row r="17" spans="1:7" ht="18.75" customHeight="1" x14ac:dyDescent="0.25">
      <c r="A17" s="3" t="s">
        <v>117</v>
      </c>
      <c r="B17" s="3" t="s">
        <v>38</v>
      </c>
      <c r="C17" s="3"/>
      <c r="D17" s="17"/>
      <c r="E17" s="43"/>
      <c r="F17" s="12"/>
      <c r="G17" s="3"/>
    </row>
    <row r="18" spans="1:7" ht="18.75" customHeight="1" x14ac:dyDescent="0.25">
      <c r="A18" s="3" t="s">
        <v>117</v>
      </c>
      <c r="B18" s="3" t="s">
        <v>39</v>
      </c>
      <c r="C18" s="3"/>
      <c r="D18" s="17"/>
      <c r="E18" s="43"/>
      <c r="F18" s="12"/>
      <c r="G18" s="3"/>
    </row>
    <row r="19" spans="1:7" ht="18.75" customHeight="1" x14ac:dyDescent="0.25">
      <c r="A19" s="3" t="s">
        <v>118</v>
      </c>
      <c r="B19" s="3" t="s">
        <v>84</v>
      </c>
      <c r="C19" s="3"/>
      <c r="D19" s="17"/>
      <c r="E19" s="43"/>
      <c r="F19" s="12"/>
      <c r="G19" s="3"/>
    </row>
    <row r="20" spans="1:7" ht="18.75" customHeight="1" x14ac:dyDescent="0.25">
      <c r="A20" s="3" t="s">
        <v>118</v>
      </c>
      <c r="B20" s="3" t="s">
        <v>47</v>
      </c>
      <c r="C20" s="3"/>
      <c r="D20" s="17"/>
      <c r="E20" s="43"/>
      <c r="F20" s="12"/>
      <c r="G20" s="3"/>
    </row>
    <row r="21" spans="1:7" ht="18.75" customHeight="1" x14ac:dyDescent="0.25">
      <c r="A21" s="3" t="s">
        <v>114</v>
      </c>
      <c r="B21" s="3" t="s">
        <v>87</v>
      </c>
      <c r="C21" s="3"/>
      <c r="D21" s="17"/>
      <c r="E21" s="43"/>
      <c r="F21" s="12"/>
      <c r="G21" s="3"/>
    </row>
    <row r="22" spans="1:7" ht="18.75" customHeight="1" x14ac:dyDescent="0.25">
      <c r="A22" s="3" t="s">
        <v>114</v>
      </c>
      <c r="B22" s="3" t="s">
        <v>57</v>
      </c>
      <c r="C22" s="3"/>
      <c r="D22" s="17"/>
      <c r="E22" s="43"/>
      <c r="F22" s="12"/>
      <c r="G22" s="3"/>
    </row>
    <row r="23" spans="1:7" ht="18.75" customHeight="1" x14ac:dyDescent="0.25">
      <c r="A23" s="3" t="s">
        <v>118</v>
      </c>
      <c r="B23" s="3" t="s">
        <v>85</v>
      </c>
      <c r="C23" s="3"/>
      <c r="D23" s="17"/>
      <c r="E23" s="43"/>
      <c r="F23" s="12"/>
      <c r="G23" s="3"/>
    </row>
    <row r="24" spans="1:7" ht="18.75" customHeight="1" x14ac:dyDescent="0.25">
      <c r="A24" s="3" t="s">
        <v>115</v>
      </c>
      <c r="B24" s="3" t="s">
        <v>67</v>
      </c>
      <c r="C24" s="3"/>
      <c r="D24" s="17"/>
      <c r="E24" s="43"/>
      <c r="F24" s="12"/>
      <c r="G24" s="3"/>
    </row>
    <row r="25" spans="1:7" ht="18.75" customHeight="1" x14ac:dyDescent="0.25">
      <c r="A25" s="3" t="s">
        <v>119</v>
      </c>
      <c r="B25" s="3" t="s">
        <v>28</v>
      </c>
      <c r="C25" s="3"/>
      <c r="D25" s="17"/>
      <c r="E25" s="43"/>
      <c r="F25" s="12"/>
      <c r="G25" s="3"/>
    </row>
    <row r="26" spans="1:7" ht="18.75" customHeight="1" x14ac:dyDescent="0.25">
      <c r="A26" s="3" t="s">
        <v>119</v>
      </c>
      <c r="B26" s="3" t="s">
        <v>29</v>
      </c>
      <c r="C26" s="3"/>
      <c r="D26" s="17"/>
      <c r="E26" s="43"/>
      <c r="F26" s="12"/>
      <c r="G26" s="3"/>
    </row>
    <row r="27" spans="1:7" ht="18.75" customHeight="1" x14ac:dyDescent="0.25">
      <c r="A27" s="3" t="s">
        <v>119</v>
      </c>
      <c r="B27" s="3" t="s">
        <v>81</v>
      </c>
      <c r="C27" s="3"/>
      <c r="D27" s="17"/>
      <c r="E27" s="43"/>
      <c r="F27" s="12"/>
      <c r="G27" s="3"/>
    </row>
    <row r="28" spans="1:7" ht="18.75" customHeight="1" x14ac:dyDescent="0.25">
      <c r="A28" s="3" t="s">
        <v>119</v>
      </c>
      <c r="B28" s="3" t="s">
        <v>30</v>
      </c>
      <c r="C28" s="3"/>
      <c r="D28" s="17"/>
      <c r="E28" s="43"/>
      <c r="F28" s="12"/>
      <c r="G28" s="3"/>
    </row>
    <row r="29" spans="1:7" ht="18.75" customHeight="1" x14ac:dyDescent="0.25">
      <c r="A29" s="3" t="s">
        <v>115</v>
      </c>
      <c r="B29" s="3" t="s">
        <v>68</v>
      </c>
      <c r="C29" s="3"/>
      <c r="D29" s="17"/>
      <c r="E29" s="43"/>
      <c r="F29" s="12"/>
      <c r="G29" s="3"/>
    </row>
    <row r="30" spans="1:7" ht="18.75" customHeight="1" x14ac:dyDescent="0.25">
      <c r="A30" s="3" t="s">
        <v>116</v>
      </c>
      <c r="B30" s="3" t="s">
        <v>21</v>
      </c>
      <c r="C30" s="3"/>
      <c r="D30" s="17"/>
      <c r="E30" s="43"/>
      <c r="F30" s="12"/>
      <c r="G30" s="3"/>
    </row>
    <row r="31" spans="1:7" ht="18.75" customHeight="1" x14ac:dyDescent="0.25">
      <c r="A31" s="3" t="s">
        <v>119</v>
      </c>
      <c r="B31" s="3" t="s">
        <v>31</v>
      </c>
      <c r="C31" s="3"/>
      <c r="D31" s="17"/>
      <c r="E31" s="43"/>
      <c r="F31" s="12"/>
      <c r="G31" s="3"/>
    </row>
    <row r="32" spans="1:7" ht="18.75" customHeight="1" x14ac:dyDescent="0.25">
      <c r="A32" s="3" t="s">
        <v>119</v>
      </c>
      <c r="B32" s="3" t="s">
        <v>32</v>
      </c>
      <c r="C32" s="3"/>
      <c r="D32" s="17"/>
      <c r="E32" s="43"/>
      <c r="F32" s="12"/>
      <c r="G32" s="3"/>
    </row>
    <row r="33" spans="1:7" ht="18.75" customHeight="1" x14ac:dyDescent="0.25">
      <c r="A33" s="3" t="s">
        <v>115</v>
      </c>
      <c r="B33" s="3" t="s">
        <v>1</v>
      </c>
      <c r="C33" s="3"/>
      <c r="D33" s="17"/>
      <c r="E33" s="43"/>
      <c r="F33" s="12"/>
      <c r="G33" s="3"/>
    </row>
    <row r="34" spans="1:7" ht="18.75" customHeight="1" x14ac:dyDescent="0.25">
      <c r="A34" s="3" t="s">
        <v>120</v>
      </c>
      <c r="B34" s="3" t="s">
        <v>70</v>
      </c>
      <c r="C34" s="3"/>
      <c r="D34" s="17"/>
      <c r="E34" s="43"/>
      <c r="F34" s="12"/>
      <c r="G34" s="3"/>
    </row>
    <row r="35" spans="1:7" ht="18.75" customHeight="1" x14ac:dyDescent="0.25">
      <c r="A35" s="3" t="s">
        <v>114</v>
      </c>
      <c r="B35" s="3" t="s">
        <v>58</v>
      </c>
      <c r="C35" s="3"/>
      <c r="D35" s="17"/>
      <c r="E35" s="43"/>
      <c r="F35" s="12"/>
      <c r="G35" s="3"/>
    </row>
    <row r="36" spans="1:7" ht="18.75" customHeight="1" x14ac:dyDescent="0.25">
      <c r="A36" s="3" t="s">
        <v>120</v>
      </c>
      <c r="B36" s="3" t="s">
        <v>71</v>
      </c>
      <c r="C36" s="3"/>
      <c r="D36" s="17"/>
      <c r="E36" s="43"/>
      <c r="F36" s="12"/>
      <c r="G36" s="3"/>
    </row>
    <row r="37" spans="1:7" ht="18.75" customHeight="1" x14ac:dyDescent="0.25">
      <c r="A37" s="3" t="s">
        <v>114</v>
      </c>
      <c r="B37" s="3" t="s">
        <v>59</v>
      </c>
      <c r="C37" s="3"/>
      <c r="D37" s="17"/>
      <c r="E37" s="43"/>
      <c r="F37" s="12"/>
      <c r="G37" s="3"/>
    </row>
    <row r="38" spans="1:7" ht="18.75" customHeight="1" x14ac:dyDescent="0.25">
      <c r="A38" s="3" t="s">
        <v>115</v>
      </c>
      <c r="B38" s="3" t="s">
        <v>2</v>
      </c>
      <c r="C38" s="3"/>
      <c r="D38" s="17"/>
      <c r="E38" s="43"/>
      <c r="F38" s="12"/>
      <c r="G38" s="3"/>
    </row>
    <row r="39" spans="1:7" ht="18.75" customHeight="1" x14ac:dyDescent="0.25">
      <c r="A39" s="3" t="s">
        <v>115</v>
      </c>
      <c r="B39" s="3" t="s">
        <v>3</v>
      </c>
      <c r="C39" s="3"/>
      <c r="D39" s="17"/>
      <c r="E39" s="43"/>
      <c r="F39" s="12"/>
      <c r="G39" s="3"/>
    </row>
    <row r="40" spans="1:7" ht="18.75" customHeight="1" x14ac:dyDescent="0.25">
      <c r="A40" s="3" t="s">
        <v>115</v>
      </c>
      <c r="B40" s="3" t="s">
        <v>4</v>
      </c>
      <c r="C40" s="3"/>
      <c r="D40" s="17"/>
      <c r="E40" s="43"/>
      <c r="F40" s="12"/>
      <c r="G40" s="3"/>
    </row>
    <row r="41" spans="1:7" ht="18.75" customHeight="1" x14ac:dyDescent="0.25">
      <c r="A41" s="3" t="s">
        <v>117</v>
      </c>
      <c r="B41" s="3" t="s">
        <v>41</v>
      </c>
      <c r="C41" s="3"/>
      <c r="D41" s="17"/>
      <c r="E41" s="43"/>
      <c r="F41" s="12"/>
      <c r="G41" s="3"/>
    </row>
    <row r="42" spans="1:7" ht="18.75" customHeight="1" x14ac:dyDescent="0.25">
      <c r="A42" s="3" t="s">
        <v>117</v>
      </c>
      <c r="B42" s="3" t="s">
        <v>40</v>
      </c>
      <c r="C42" s="3"/>
      <c r="D42" s="17"/>
      <c r="E42" s="43"/>
      <c r="F42" s="12"/>
      <c r="G42" s="3"/>
    </row>
    <row r="43" spans="1:7" ht="18.75" customHeight="1" x14ac:dyDescent="0.25">
      <c r="A43" s="3" t="s">
        <v>119</v>
      </c>
      <c r="B43" s="3" t="s">
        <v>33</v>
      </c>
      <c r="C43" s="3"/>
      <c r="D43" s="17"/>
      <c r="E43" s="43"/>
      <c r="F43" s="12"/>
      <c r="G43" s="3"/>
    </row>
    <row r="44" spans="1:7" ht="18.75" customHeight="1" x14ac:dyDescent="0.25">
      <c r="A44" s="3" t="s">
        <v>115</v>
      </c>
      <c r="B44" s="3" t="s">
        <v>5</v>
      </c>
      <c r="C44" s="3"/>
      <c r="D44" s="17"/>
      <c r="E44" s="43"/>
      <c r="F44" s="12"/>
      <c r="G44" s="3"/>
    </row>
    <row r="45" spans="1:7" ht="18.75" customHeight="1" x14ac:dyDescent="0.25">
      <c r="A45" s="3" t="s">
        <v>120</v>
      </c>
      <c r="B45" s="3" t="s">
        <v>72</v>
      </c>
      <c r="C45" s="3"/>
      <c r="D45" s="17"/>
      <c r="E45" s="43"/>
      <c r="F45" s="12"/>
      <c r="G45" s="3"/>
    </row>
    <row r="46" spans="1:7" ht="18.75" customHeight="1" x14ac:dyDescent="0.25">
      <c r="A46" s="3" t="s">
        <v>115</v>
      </c>
      <c r="B46" s="3" t="s">
        <v>6</v>
      </c>
      <c r="C46" s="3"/>
      <c r="D46" s="17"/>
      <c r="E46" s="43"/>
      <c r="F46" s="12"/>
      <c r="G46" s="3"/>
    </row>
    <row r="47" spans="1:7" ht="18.75" customHeight="1" x14ac:dyDescent="0.25">
      <c r="A47" s="3" t="s">
        <v>117</v>
      </c>
      <c r="B47" s="3" t="s">
        <v>92</v>
      </c>
      <c r="C47" s="3"/>
      <c r="D47" s="17"/>
      <c r="E47" s="43"/>
      <c r="F47" s="12"/>
      <c r="G47" s="3"/>
    </row>
    <row r="48" spans="1:7" ht="18.75" customHeight="1" x14ac:dyDescent="0.25">
      <c r="A48" s="3" t="s">
        <v>117</v>
      </c>
      <c r="B48" s="3" t="s">
        <v>42</v>
      </c>
      <c r="C48" s="3"/>
      <c r="D48" s="17"/>
      <c r="E48" s="43"/>
      <c r="F48" s="12"/>
      <c r="G48" s="3"/>
    </row>
    <row r="49" spans="1:7" ht="18.75" customHeight="1" x14ac:dyDescent="0.25">
      <c r="A49" s="3" t="s">
        <v>115</v>
      </c>
      <c r="B49" s="3" t="s">
        <v>7</v>
      </c>
      <c r="C49" s="3"/>
      <c r="D49" s="17"/>
      <c r="E49" s="43"/>
      <c r="F49" s="12"/>
      <c r="G49" s="3"/>
    </row>
    <row r="50" spans="1:7" ht="18.75" customHeight="1" x14ac:dyDescent="0.25">
      <c r="A50" s="3" t="s">
        <v>114</v>
      </c>
      <c r="B50" s="3" t="s">
        <v>60</v>
      </c>
      <c r="C50" s="3"/>
      <c r="D50" s="17"/>
      <c r="E50" s="43"/>
      <c r="F50" s="12"/>
      <c r="G50" s="3"/>
    </row>
    <row r="51" spans="1:7" ht="18.75" customHeight="1" x14ac:dyDescent="0.25">
      <c r="A51" s="3" t="s">
        <v>118</v>
      </c>
      <c r="B51" s="3" t="s">
        <v>48</v>
      </c>
      <c r="C51" s="3"/>
      <c r="D51" s="17"/>
      <c r="E51" s="43"/>
      <c r="F51" s="12"/>
      <c r="G51" s="3"/>
    </row>
    <row r="52" spans="1:7" ht="18.75" customHeight="1" x14ac:dyDescent="0.25">
      <c r="A52" s="3" t="s">
        <v>119</v>
      </c>
      <c r="B52" s="3" t="s">
        <v>82</v>
      </c>
      <c r="C52" s="3"/>
      <c r="D52" s="17"/>
      <c r="E52" s="43"/>
      <c r="F52" s="12"/>
      <c r="G52" s="3"/>
    </row>
    <row r="53" spans="1:7" ht="18.75" customHeight="1" x14ac:dyDescent="0.25">
      <c r="A53" s="3" t="s">
        <v>119</v>
      </c>
      <c r="B53" s="3" t="s">
        <v>93</v>
      </c>
      <c r="C53" s="3"/>
      <c r="D53" s="17"/>
      <c r="E53" s="43"/>
      <c r="F53" s="12"/>
      <c r="G53" s="3"/>
    </row>
    <row r="54" spans="1:7" ht="18.75" customHeight="1" x14ac:dyDescent="0.25">
      <c r="A54" s="3" t="s">
        <v>115</v>
      </c>
      <c r="B54" s="3" t="s">
        <v>8</v>
      </c>
      <c r="C54" s="3"/>
      <c r="D54" s="17"/>
      <c r="E54" s="43"/>
      <c r="F54" s="12"/>
      <c r="G54" s="3"/>
    </row>
    <row r="55" spans="1:7" ht="18.75" customHeight="1" x14ac:dyDescent="0.25">
      <c r="A55" s="3" t="s">
        <v>114</v>
      </c>
      <c r="B55" s="3" t="s">
        <v>61</v>
      </c>
      <c r="C55" s="3"/>
      <c r="D55" s="17"/>
      <c r="E55" s="43"/>
      <c r="F55" s="12"/>
      <c r="G55" s="3"/>
    </row>
    <row r="56" spans="1:7" ht="18.75" customHeight="1" x14ac:dyDescent="0.25">
      <c r="A56" s="3" t="s">
        <v>120</v>
      </c>
      <c r="B56" s="3" t="s">
        <v>73</v>
      </c>
      <c r="C56" s="3"/>
      <c r="D56" s="17"/>
      <c r="E56" s="43"/>
      <c r="F56" s="12"/>
      <c r="G56" s="3"/>
    </row>
    <row r="57" spans="1:7" ht="18.75" customHeight="1" x14ac:dyDescent="0.25">
      <c r="A57" s="3" t="s">
        <v>114</v>
      </c>
      <c r="B57" s="3" t="s">
        <v>90</v>
      </c>
      <c r="C57" s="3"/>
      <c r="D57" s="17"/>
      <c r="E57" s="43"/>
      <c r="F57" s="12"/>
      <c r="G57" s="3"/>
    </row>
    <row r="58" spans="1:7" ht="18.75" customHeight="1" x14ac:dyDescent="0.25">
      <c r="A58" s="3" t="s">
        <v>118</v>
      </c>
      <c r="B58" s="3" t="s">
        <v>49</v>
      </c>
      <c r="C58" s="3"/>
      <c r="D58" s="17"/>
      <c r="E58" s="43"/>
      <c r="F58" s="12"/>
      <c r="G58" s="3"/>
    </row>
    <row r="59" spans="1:7" ht="18.75" customHeight="1" x14ac:dyDescent="0.25">
      <c r="A59" s="3" t="s">
        <v>119</v>
      </c>
      <c r="B59" s="3" t="s">
        <v>34</v>
      </c>
      <c r="C59" s="3"/>
      <c r="D59" s="17"/>
      <c r="E59" s="43"/>
      <c r="F59" s="12"/>
      <c r="G59" s="3"/>
    </row>
    <row r="60" spans="1:7" ht="18.75" customHeight="1" x14ac:dyDescent="0.25">
      <c r="A60" s="3" t="s">
        <v>119</v>
      </c>
      <c r="B60" s="3" t="s">
        <v>35</v>
      </c>
      <c r="C60" s="3"/>
      <c r="D60" s="17"/>
      <c r="E60" s="43"/>
      <c r="F60" s="12"/>
      <c r="G60" s="3"/>
    </row>
    <row r="61" spans="1:7" ht="18.75" customHeight="1" x14ac:dyDescent="0.25">
      <c r="A61" s="3" t="s">
        <v>115</v>
      </c>
      <c r="B61" s="3" t="s">
        <v>9</v>
      </c>
      <c r="C61" s="3"/>
      <c r="D61" s="17"/>
      <c r="E61" s="43"/>
      <c r="F61" s="12"/>
      <c r="G61" s="3"/>
    </row>
    <row r="62" spans="1:7" ht="18.75" customHeight="1" x14ac:dyDescent="0.25">
      <c r="A62" s="3" t="s">
        <v>120</v>
      </c>
      <c r="B62" s="3" t="s">
        <v>74</v>
      </c>
      <c r="C62" s="3"/>
      <c r="D62" s="17"/>
      <c r="E62" s="43"/>
      <c r="F62" s="12"/>
      <c r="G62" s="3"/>
    </row>
    <row r="63" spans="1:7" ht="18.75" customHeight="1" x14ac:dyDescent="0.25">
      <c r="A63" s="3" t="s">
        <v>120</v>
      </c>
      <c r="B63" s="3" t="s">
        <v>75</v>
      </c>
      <c r="C63" s="3"/>
      <c r="D63" s="17"/>
      <c r="E63" s="43"/>
      <c r="F63" s="12"/>
      <c r="G63" s="3"/>
    </row>
    <row r="64" spans="1:7" ht="18.75" customHeight="1" x14ac:dyDescent="0.25">
      <c r="A64" s="3" t="s">
        <v>119</v>
      </c>
      <c r="B64" s="3" t="s">
        <v>36</v>
      </c>
      <c r="C64" s="3"/>
      <c r="D64" s="17"/>
      <c r="E64" s="43"/>
      <c r="F64" s="12"/>
      <c r="G64" s="3"/>
    </row>
    <row r="65" spans="1:7" ht="18.75" customHeight="1" x14ac:dyDescent="0.25">
      <c r="A65" s="3" t="s">
        <v>114</v>
      </c>
      <c r="B65" s="3" t="s">
        <v>62</v>
      </c>
      <c r="C65" s="3"/>
      <c r="D65" s="17"/>
      <c r="E65" s="43"/>
      <c r="F65" s="12"/>
      <c r="G65" s="3"/>
    </row>
    <row r="66" spans="1:7" ht="18.75" customHeight="1" x14ac:dyDescent="0.25">
      <c r="A66" s="3" t="s">
        <v>118</v>
      </c>
      <c r="B66" s="3" t="s">
        <v>51</v>
      </c>
      <c r="C66" s="3"/>
      <c r="D66" s="17"/>
      <c r="E66" s="43"/>
      <c r="F66" s="12"/>
      <c r="G66" s="3"/>
    </row>
    <row r="67" spans="1:7" ht="18.75" customHeight="1" x14ac:dyDescent="0.25">
      <c r="A67" s="3" t="s">
        <v>114</v>
      </c>
      <c r="B67" s="3" t="s">
        <v>88</v>
      </c>
      <c r="C67" s="3"/>
      <c r="D67" s="17"/>
      <c r="E67" s="43"/>
      <c r="F67" s="12"/>
      <c r="G67" s="3"/>
    </row>
    <row r="68" spans="1:7" ht="18.75" customHeight="1" x14ac:dyDescent="0.25">
      <c r="A68" s="3" t="s">
        <v>115</v>
      </c>
      <c r="B68" s="3" t="s">
        <v>10</v>
      </c>
      <c r="C68" s="3"/>
      <c r="D68" s="17"/>
      <c r="E68" s="43"/>
      <c r="F68" s="12"/>
      <c r="G68" s="3"/>
    </row>
    <row r="69" spans="1:7" ht="18.75" customHeight="1" x14ac:dyDescent="0.25">
      <c r="A69" s="3" t="s">
        <v>118</v>
      </c>
      <c r="B69" s="3" t="s">
        <v>50</v>
      </c>
      <c r="C69" s="3"/>
      <c r="D69" s="17"/>
      <c r="E69" s="43"/>
      <c r="F69" s="12"/>
      <c r="G69" s="3"/>
    </row>
    <row r="70" spans="1:7" ht="18.75" customHeight="1" x14ac:dyDescent="0.25">
      <c r="A70" s="3" t="s">
        <v>115</v>
      </c>
      <c r="B70" s="3" t="s">
        <v>11</v>
      </c>
      <c r="C70" s="3"/>
      <c r="D70" s="17"/>
      <c r="E70" s="43"/>
      <c r="F70" s="12"/>
      <c r="G70" s="3"/>
    </row>
    <row r="71" spans="1:7" ht="18.75" customHeight="1" x14ac:dyDescent="0.25">
      <c r="A71" s="3" t="s">
        <v>115</v>
      </c>
      <c r="B71" s="3" t="s">
        <v>12</v>
      </c>
      <c r="C71" s="3"/>
      <c r="D71" s="17"/>
      <c r="E71" s="43"/>
      <c r="F71" s="12"/>
      <c r="G71" s="3"/>
    </row>
    <row r="72" spans="1:7" ht="18.75" customHeight="1" x14ac:dyDescent="0.25">
      <c r="A72" s="3" t="s">
        <v>115</v>
      </c>
      <c r="B72" s="3" t="s">
        <v>94</v>
      </c>
      <c r="C72" s="3"/>
      <c r="D72" s="17"/>
      <c r="E72" s="43"/>
      <c r="F72" s="12"/>
      <c r="G72" s="3"/>
    </row>
    <row r="73" spans="1:7" ht="18.75" customHeight="1" x14ac:dyDescent="0.25">
      <c r="A73" s="3" t="s">
        <v>115</v>
      </c>
      <c r="B73" s="3" t="s">
        <v>13</v>
      </c>
      <c r="C73" s="3"/>
      <c r="D73" s="17"/>
      <c r="E73" s="43"/>
      <c r="F73" s="12"/>
      <c r="G73" s="3"/>
    </row>
    <row r="74" spans="1:7" ht="18.75" customHeight="1" x14ac:dyDescent="0.25">
      <c r="A74" s="3" t="s">
        <v>116</v>
      </c>
      <c r="B74" s="3" t="s">
        <v>22</v>
      </c>
      <c r="C74" s="3"/>
      <c r="D74" s="17"/>
      <c r="E74" s="43"/>
      <c r="F74" s="12"/>
      <c r="G74" s="3"/>
    </row>
    <row r="75" spans="1:7" ht="18.75" customHeight="1" x14ac:dyDescent="0.25">
      <c r="A75" s="3" t="s">
        <v>117</v>
      </c>
      <c r="B75" s="3" t="s">
        <v>91</v>
      </c>
      <c r="C75" s="3"/>
      <c r="D75" s="17"/>
      <c r="E75" s="43"/>
      <c r="F75" s="12"/>
      <c r="G75" s="3"/>
    </row>
    <row r="76" spans="1:7" ht="18.75" customHeight="1" x14ac:dyDescent="0.25">
      <c r="A76" s="3" t="s">
        <v>116</v>
      </c>
      <c r="B76" s="3" t="s">
        <v>23</v>
      </c>
      <c r="C76" s="3"/>
      <c r="D76" s="17"/>
      <c r="E76" s="43"/>
      <c r="F76" s="12"/>
      <c r="G76" s="3"/>
    </row>
    <row r="77" spans="1:7" ht="18.75" customHeight="1" x14ac:dyDescent="0.25">
      <c r="A77" s="3" t="s">
        <v>114</v>
      </c>
      <c r="B77" s="3" t="s">
        <v>63</v>
      </c>
      <c r="C77" s="3"/>
      <c r="D77" s="17"/>
      <c r="E77" s="43"/>
      <c r="F77" s="12"/>
      <c r="G77" s="3"/>
    </row>
    <row r="78" spans="1:7" ht="18.75" customHeight="1" x14ac:dyDescent="0.25">
      <c r="A78" s="3" t="s">
        <v>117</v>
      </c>
      <c r="B78" s="3" t="s">
        <v>83</v>
      </c>
      <c r="C78" s="3"/>
      <c r="D78" s="17"/>
      <c r="E78" s="43"/>
      <c r="F78" s="12"/>
      <c r="G78" s="3"/>
    </row>
    <row r="79" spans="1:7" ht="18.75" customHeight="1" x14ac:dyDescent="0.25">
      <c r="A79" s="3" t="s">
        <v>117</v>
      </c>
      <c r="B79" s="3" t="s">
        <v>43</v>
      </c>
      <c r="C79" s="3"/>
      <c r="D79" s="17"/>
      <c r="E79" s="43"/>
      <c r="F79" s="12"/>
      <c r="G79" s="3"/>
    </row>
    <row r="80" spans="1:7" ht="18.75" customHeight="1" x14ac:dyDescent="0.25">
      <c r="A80" s="3" t="s">
        <v>114</v>
      </c>
      <c r="B80" s="3" t="s">
        <v>64</v>
      </c>
      <c r="C80" s="3"/>
      <c r="D80" s="17"/>
      <c r="E80" s="43"/>
      <c r="F80" s="12"/>
      <c r="G80" s="3"/>
    </row>
    <row r="81" spans="1:7" ht="18.75" customHeight="1" x14ac:dyDescent="0.25">
      <c r="A81" s="3" t="s">
        <v>114</v>
      </c>
      <c r="B81" s="3" t="s">
        <v>65</v>
      </c>
      <c r="C81" s="3"/>
      <c r="D81" s="17"/>
      <c r="E81" s="43"/>
      <c r="F81" s="12"/>
      <c r="G81" s="3"/>
    </row>
    <row r="82" spans="1:7" ht="18.75" customHeight="1" x14ac:dyDescent="0.25">
      <c r="A82" s="3" t="s">
        <v>120</v>
      </c>
      <c r="B82" s="3" t="s">
        <v>76</v>
      </c>
      <c r="C82" s="3"/>
      <c r="D82" s="17"/>
      <c r="E82" s="43"/>
      <c r="F82" s="12"/>
      <c r="G82" s="3"/>
    </row>
    <row r="83" spans="1:7" ht="18.75" customHeight="1" x14ac:dyDescent="0.25">
      <c r="A83" s="3" t="s">
        <v>120</v>
      </c>
      <c r="B83" s="3" t="s">
        <v>95</v>
      </c>
      <c r="C83" s="3"/>
      <c r="D83" s="17"/>
      <c r="E83" s="43"/>
      <c r="F83" s="12"/>
      <c r="G83" s="3"/>
    </row>
    <row r="84" spans="1:7" ht="18.75" customHeight="1" x14ac:dyDescent="0.25">
      <c r="A84" s="3" t="s">
        <v>115</v>
      </c>
      <c r="B84" s="3" t="s">
        <v>14</v>
      </c>
      <c r="C84" s="3"/>
      <c r="D84" s="17"/>
      <c r="E84" s="43"/>
      <c r="F84" s="12"/>
      <c r="G84" s="3"/>
    </row>
    <row r="85" spans="1:7" ht="18.75" customHeight="1" x14ac:dyDescent="0.25">
      <c r="A85" s="3" t="s">
        <v>120</v>
      </c>
      <c r="B85" s="3" t="s">
        <v>77</v>
      </c>
      <c r="C85" s="3"/>
      <c r="D85" s="17"/>
      <c r="E85" s="43"/>
      <c r="F85" s="12"/>
      <c r="G85" s="3"/>
    </row>
    <row r="86" spans="1:7" ht="18.75" customHeight="1" x14ac:dyDescent="0.25">
      <c r="A86" s="3" t="s">
        <v>116</v>
      </c>
      <c r="B86" s="3" t="s">
        <v>80</v>
      </c>
      <c r="C86" s="3"/>
      <c r="D86" s="17"/>
      <c r="E86" s="43"/>
      <c r="F86" s="12"/>
      <c r="G86" s="3"/>
    </row>
    <row r="87" spans="1:7" ht="18.75" customHeight="1" x14ac:dyDescent="0.25">
      <c r="A87" s="3" t="s">
        <v>116</v>
      </c>
      <c r="B87" s="3" t="s">
        <v>24</v>
      </c>
      <c r="C87" s="3"/>
      <c r="D87" s="17"/>
      <c r="E87" s="43"/>
      <c r="F87" s="12"/>
      <c r="G87" s="3"/>
    </row>
    <row r="88" spans="1:7" ht="18.75" customHeight="1" x14ac:dyDescent="0.25">
      <c r="A88" s="3" t="s">
        <v>118</v>
      </c>
      <c r="B88" s="3" t="s">
        <v>52</v>
      </c>
      <c r="C88" s="3"/>
      <c r="D88" s="17"/>
      <c r="E88" s="43"/>
      <c r="F88" s="12"/>
      <c r="G88" s="3"/>
    </row>
    <row r="89" spans="1:7" ht="18.75" customHeight="1" x14ac:dyDescent="0.25">
      <c r="A89" s="3" t="s">
        <v>115</v>
      </c>
      <c r="B89" s="3" t="s">
        <v>69</v>
      </c>
      <c r="C89" s="3"/>
      <c r="D89" s="17"/>
      <c r="E89" s="43"/>
      <c r="F89" s="12"/>
      <c r="G89" s="3"/>
    </row>
    <row r="90" spans="1:7" ht="18.75" customHeight="1" x14ac:dyDescent="0.25">
      <c r="A90" s="3" t="s">
        <v>115</v>
      </c>
      <c r="B90" s="3" t="s">
        <v>15</v>
      </c>
      <c r="C90" s="3"/>
      <c r="D90" s="17"/>
      <c r="E90" s="43"/>
      <c r="F90" s="12"/>
      <c r="G90" s="3"/>
    </row>
    <row r="91" spans="1:7" ht="18.75" customHeight="1" x14ac:dyDescent="0.25">
      <c r="A91" s="3" t="s">
        <v>117</v>
      </c>
      <c r="B91" s="3" t="s">
        <v>44</v>
      </c>
      <c r="C91" s="3"/>
      <c r="D91" s="17"/>
      <c r="E91" s="43"/>
      <c r="F91" s="12"/>
      <c r="G91" s="3"/>
    </row>
    <row r="92" spans="1:7" ht="18.75" customHeight="1" x14ac:dyDescent="0.25">
      <c r="A92" s="3" t="s">
        <v>120</v>
      </c>
      <c r="B92" s="3" t="s">
        <v>78</v>
      </c>
      <c r="C92" s="3"/>
      <c r="D92" s="17"/>
      <c r="E92" s="43"/>
      <c r="F92" s="12"/>
      <c r="G92" s="3"/>
    </row>
    <row r="93" spans="1:7" ht="18.75" customHeight="1" x14ac:dyDescent="0.25">
      <c r="A93" s="3" t="s">
        <v>117</v>
      </c>
      <c r="B93" s="3" t="s">
        <v>45</v>
      </c>
      <c r="C93" s="3"/>
      <c r="D93" s="17"/>
      <c r="E93" s="43"/>
      <c r="F93" s="12"/>
      <c r="G93" s="3"/>
    </row>
    <row r="94" spans="1:7" ht="18.75" customHeight="1" x14ac:dyDescent="0.25">
      <c r="A94" s="3" t="s">
        <v>116</v>
      </c>
      <c r="B94" s="3" t="s">
        <v>25</v>
      </c>
      <c r="C94" s="3"/>
      <c r="D94" s="17"/>
      <c r="E94" s="43"/>
      <c r="F94" s="12"/>
      <c r="G94" s="3"/>
    </row>
    <row r="95" spans="1:7" ht="18.75" customHeight="1" x14ac:dyDescent="0.25">
      <c r="A95" s="3" t="s">
        <v>118</v>
      </c>
      <c r="B95" s="3" t="s">
        <v>86</v>
      </c>
      <c r="C95" s="3"/>
      <c r="D95" s="17"/>
      <c r="E95" s="43"/>
      <c r="F95" s="12"/>
      <c r="G95" s="3"/>
    </row>
    <row r="96" spans="1:7" ht="18.75" customHeight="1" x14ac:dyDescent="0.25">
      <c r="A96" s="3" t="s">
        <v>118</v>
      </c>
      <c r="B96" s="3" t="s">
        <v>53</v>
      </c>
      <c r="C96" s="3"/>
      <c r="D96" s="17"/>
      <c r="E96" s="43"/>
      <c r="F96" s="12"/>
      <c r="G96" s="3"/>
    </row>
    <row r="97" spans="1:7" ht="18.75" customHeight="1" x14ac:dyDescent="0.25">
      <c r="A97" s="3" t="s">
        <v>115</v>
      </c>
      <c r="B97" s="3" t="s">
        <v>16</v>
      </c>
      <c r="C97" s="3"/>
      <c r="D97" s="17"/>
      <c r="E97" s="43"/>
      <c r="F97" s="12"/>
      <c r="G97" s="3"/>
    </row>
    <row r="98" spans="1:7" ht="18.75" customHeight="1" x14ac:dyDescent="0.25">
      <c r="A98" s="3" t="s">
        <v>120</v>
      </c>
      <c r="B98" s="3" t="s">
        <v>79</v>
      </c>
      <c r="C98" s="3"/>
      <c r="D98" s="17"/>
      <c r="E98" s="43"/>
      <c r="F98" s="12"/>
      <c r="G98" s="3"/>
    </row>
    <row r="99" spans="1:7" ht="18.75" customHeight="1" x14ac:dyDescent="0.25">
      <c r="A99" s="3" t="s">
        <v>120</v>
      </c>
      <c r="B99" s="3" t="s">
        <v>19</v>
      </c>
      <c r="C99" s="3"/>
      <c r="D99" s="17"/>
      <c r="E99" s="43"/>
      <c r="F99" s="12"/>
      <c r="G99" s="3"/>
    </row>
    <row r="100" spans="1:7" ht="18.75" customHeight="1" x14ac:dyDescent="0.25">
      <c r="A100" s="3" t="s">
        <v>116</v>
      </c>
      <c r="B100" s="3" t="s">
        <v>26</v>
      </c>
      <c r="C100" s="3"/>
      <c r="D100" s="17"/>
      <c r="E100" s="43"/>
      <c r="F100" s="12"/>
      <c r="G100" s="3"/>
    </row>
    <row r="101" spans="1:7" ht="18.75" customHeight="1" x14ac:dyDescent="0.25">
      <c r="A101" s="3" t="s">
        <v>115</v>
      </c>
      <c r="B101" s="3" t="s">
        <v>17</v>
      </c>
      <c r="C101" s="3"/>
      <c r="D101" s="17"/>
      <c r="E101" s="43"/>
      <c r="F101" s="12"/>
      <c r="G101" s="3"/>
    </row>
    <row r="102" spans="1:7" ht="18.75" customHeight="1" x14ac:dyDescent="0.25">
      <c r="A102" s="3" t="s">
        <v>114</v>
      </c>
      <c r="B102" s="3" t="s">
        <v>66</v>
      </c>
      <c r="C102" s="3"/>
      <c r="D102" s="17"/>
      <c r="E102" s="43"/>
      <c r="F102" s="12"/>
      <c r="G102" s="3"/>
    </row>
    <row r="103" spans="1:7" ht="18.75" customHeight="1" x14ac:dyDescent="0.25">
      <c r="A103" s="3" t="s">
        <v>116</v>
      </c>
      <c r="B103" s="3" t="s">
        <v>27</v>
      </c>
      <c r="C103" s="3"/>
      <c r="D103" s="17"/>
      <c r="E103" s="43"/>
      <c r="F103" s="12"/>
      <c r="G103" s="3"/>
    </row>
    <row r="104" spans="1:7" ht="18.75" customHeight="1" x14ac:dyDescent="0.25">
      <c r="A104" s="3" t="s">
        <v>115</v>
      </c>
      <c r="B104" s="3" t="s">
        <v>18</v>
      </c>
      <c r="C104" s="16"/>
      <c r="D104" s="18"/>
      <c r="E104" s="43"/>
      <c r="F104" s="12"/>
      <c r="G104" s="3"/>
    </row>
    <row r="105" spans="1:7" ht="18.75" customHeight="1" x14ac:dyDescent="0.25">
      <c r="A105" s="3" t="s">
        <v>117</v>
      </c>
      <c r="B105" s="3" t="s">
        <v>46</v>
      </c>
      <c r="C105" s="16"/>
      <c r="D105" s="18"/>
      <c r="E105" s="43"/>
    </row>
    <row r="106" spans="1:7" ht="18.75" customHeight="1" x14ac:dyDescent="0.25">
      <c r="A106" s="3" t="s">
        <v>119</v>
      </c>
      <c r="B106" s="3" t="s">
        <v>37</v>
      </c>
      <c r="C106" s="16"/>
      <c r="D106" s="18"/>
      <c r="E106" s="43"/>
    </row>
    <row r="107" spans="1:7" ht="18.75" customHeight="1" x14ac:dyDescent="0.25">
      <c r="A107" s="3" t="s">
        <v>118</v>
      </c>
      <c r="B107" s="3" t="s">
        <v>54</v>
      </c>
      <c r="C107" s="16"/>
      <c r="D107" s="18"/>
      <c r="E107" s="43"/>
    </row>
    <row r="108" spans="1:7" ht="18.75" customHeight="1" x14ac:dyDescent="0.25">
      <c r="A108" s="3" t="s">
        <v>118</v>
      </c>
      <c r="B108" s="3" t="s">
        <v>55</v>
      </c>
      <c r="C108" s="16"/>
      <c r="D108" s="18"/>
      <c r="E108" s="43"/>
    </row>
    <row r="109" spans="1:7" ht="18.75" customHeight="1" x14ac:dyDescent="0.25">
      <c r="A109" s="40"/>
      <c r="B109" s="40"/>
      <c r="C109" s="40"/>
      <c r="D109" s="43">
        <f>SUBTOTAL(109,Tabelle13457[Stellenanteil
Zuwendungs-
antrag])</f>
        <v>0</v>
      </c>
      <c r="E109" s="43">
        <f>SUBTOTAL(109,Tabelle13457[Stellenanteil
Verwendungs-
nachweis])</f>
        <v>0</v>
      </c>
    </row>
    <row r="110" spans="1:7" ht="18.75" customHeight="1" x14ac:dyDescent="0.3">
      <c r="D110" s="3" t="s">
        <v>96</v>
      </c>
    </row>
    <row r="111" spans="1:7" ht="18.75" customHeight="1" x14ac:dyDescent="0.3"/>
    <row r="112" spans="1:7" ht="18.75" customHeight="1" x14ac:dyDescent="0.3"/>
    <row r="113" ht="18.75" customHeight="1" x14ac:dyDescent="0.3"/>
    <row r="114" ht="18.75" customHeight="1" x14ac:dyDescent="0.3"/>
    <row r="115" ht="18.75" customHeight="1" x14ac:dyDescent="0.3"/>
    <row r="116" ht="18.75" customHeight="1" x14ac:dyDescent="0.3"/>
    <row r="117" ht="18.75" customHeight="1" x14ac:dyDescent="0.3"/>
    <row r="118" ht="18.75" customHeight="1" x14ac:dyDescent="0.3"/>
    <row r="119" ht="18.75" customHeight="1" x14ac:dyDescent="0.3"/>
    <row r="120" ht="18.75" customHeight="1" x14ac:dyDescent="0.3"/>
    <row r="121" ht="18.75" customHeight="1" x14ac:dyDescent="0.3"/>
    <row r="122" ht="18.75" customHeight="1" x14ac:dyDescent="0.3"/>
    <row r="123" ht="18.75" customHeight="1" x14ac:dyDescent="0.3"/>
    <row r="124" ht="18.75" customHeight="1" x14ac:dyDescent="0.3"/>
    <row r="125" ht="18.75" customHeight="1" x14ac:dyDescent="0.3"/>
    <row r="126" ht="18.75" customHeight="1" x14ac:dyDescent="0.3"/>
    <row r="127" ht="18.75" customHeight="1" x14ac:dyDescent="0.3"/>
    <row r="128" ht="18.75" customHeight="1" x14ac:dyDescent="0.3"/>
    <row r="129" ht="18.75" customHeight="1" x14ac:dyDescent="0.3"/>
    <row r="130" ht="18.75" customHeight="1" x14ac:dyDescent="0.3"/>
    <row r="131" ht="18.75" customHeight="1" x14ac:dyDescent="0.3"/>
    <row r="132" ht="18.75" customHeight="1" x14ac:dyDescent="0.3"/>
    <row r="133" ht="18.75" customHeight="1" x14ac:dyDescent="0.3"/>
    <row r="134" ht="18.75" customHeight="1" x14ac:dyDescent="0.3"/>
    <row r="135" ht="18.75" customHeight="1" x14ac:dyDescent="0.3"/>
    <row r="136" ht="18.75" customHeight="1" x14ac:dyDescent="0.3"/>
    <row r="137" ht="18.75" customHeight="1" x14ac:dyDescent="0.3"/>
    <row r="138" ht="18.75" customHeight="1" x14ac:dyDescent="0.3"/>
    <row r="139" ht="18.75" customHeight="1" x14ac:dyDescent="0.3"/>
    <row r="140" ht="18.75" customHeight="1" x14ac:dyDescent="0.3"/>
    <row r="141" ht="18.75" customHeight="1" x14ac:dyDescent="0.3"/>
    <row r="142" ht="18.75" customHeight="1" x14ac:dyDescent="0.3"/>
    <row r="143" ht="18.75" customHeight="1" x14ac:dyDescent="0.3"/>
    <row r="144" ht="18.75" customHeight="1" x14ac:dyDescent="0.3"/>
    <row r="145" ht="18.75" customHeight="1" x14ac:dyDescent="0.3"/>
    <row r="146" ht="18.75" customHeight="1" x14ac:dyDescent="0.3"/>
    <row r="147" ht="18.75" customHeight="1" x14ac:dyDescent="0.3"/>
    <row r="148" ht="18.75" customHeight="1" x14ac:dyDescent="0.3"/>
    <row r="149" ht="18.75" customHeight="1" x14ac:dyDescent="0.3"/>
    <row r="150" ht="18.75" customHeight="1" x14ac:dyDescent="0.3"/>
    <row r="151" ht="18.75" customHeight="1" x14ac:dyDescent="0.3"/>
    <row r="152" ht="18.75" customHeight="1" x14ac:dyDescent="0.3"/>
    <row r="153" ht="18.75" customHeight="1" x14ac:dyDescent="0.3"/>
    <row r="154" ht="18.75" customHeight="1" x14ac:dyDescent="0.3"/>
    <row r="155" ht="18.75" customHeight="1" x14ac:dyDescent="0.3"/>
    <row r="156" ht="18.75" customHeight="1" x14ac:dyDescent="0.3"/>
    <row r="157" ht="18.75" customHeight="1" x14ac:dyDescent="0.3"/>
    <row r="158" ht="18.75" customHeight="1" x14ac:dyDescent="0.3"/>
    <row r="159" ht="18.75" customHeight="1" x14ac:dyDescent="0.3"/>
    <row r="160" ht="18.75" customHeight="1" x14ac:dyDescent="0.3"/>
    <row r="161" ht="18.75" customHeight="1" x14ac:dyDescent="0.3"/>
    <row r="162" ht="18.75" customHeight="1" x14ac:dyDescent="0.3"/>
    <row r="163" ht="18.75" customHeight="1" x14ac:dyDescent="0.3"/>
    <row r="164" ht="18.75" customHeight="1" x14ac:dyDescent="0.3"/>
    <row r="165" ht="18.75" customHeight="1" x14ac:dyDescent="0.3"/>
    <row r="166" ht="18.75" customHeight="1" x14ac:dyDescent="0.3"/>
    <row r="167" ht="18.75" customHeight="1" x14ac:dyDescent="0.3"/>
    <row r="168" ht="18.75" customHeight="1" x14ac:dyDescent="0.3"/>
    <row r="169" ht="18.75" customHeight="1" x14ac:dyDescent="0.3"/>
    <row r="170" ht="18.75" customHeight="1" x14ac:dyDescent="0.3"/>
    <row r="171" ht="18.75" customHeight="1" x14ac:dyDescent="0.3"/>
    <row r="172" ht="18.75" customHeight="1" x14ac:dyDescent="0.3"/>
    <row r="173" ht="18.75" customHeight="1" x14ac:dyDescent="0.3"/>
    <row r="174" ht="18.75" customHeight="1" x14ac:dyDescent="0.3"/>
    <row r="175" ht="18.75" customHeight="1" x14ac:dyDescent="0.3"/>
    <row r="176" ht="18.75" customHeight="1" x14ac:dyDescent="0.3"/>
    <row r="177" ht="18.75" customHeight="1" x14ac:dyDescent="0.3"/>
    <row r="178" ht="18.75" customHeight="1" x14ac:dyDescent="0.3"/>
    <row r="179" ht="18.75" customHeight="1" x14ac:dyDescent="0.3"/>
    <row r="180" ht="18.75" customHeight="1" x14ac:dyDescent="0.3"/>
    <row r="181" ht="18.75" customHeight="1" x14ac:dyDescent="0.3"/>
    <row r="182" ht="18.75" customHeight="1" x14ac:dyDescent="0.3"/>
    <row r="183" ht="18.75" customHeight="1" x14ac:dyDescent="0.3"/>
    <row r="184" ht="18.75" customHeight="1" x14ac:dyDescent="0.3"/>
    <row r="185" ht="18.75" customHeight="1" x14ac:dyDescent="0.3"/>
    <row r="186" ht="18.75" customHeight="1" x14ac:dyDescent="0.3"/>
    <row r="187" ht="18.75" customHeight="1" x14ac:dyDescent="0.3"/>
    <row r="188" ht="18.75" customHeight="1" x14ac:dyDescent="0.3"/>
    <row r="189" ht="18.75" customHeight="1" x14ac:dyDescent="0.3"/>
    <row r="190" ht="18.75" customHeight="1" x14ac:dyDescent="0.3"/>
    <row r="191" ht="18.75" customHeight="1" x14ac:dyDescent="0.3"/>
    <row r="192" ht="18.75" customHeight="1" x14ac:dyDescent="0.3"/>
    <row r="193" ht="18.75" customHeight="1" x14ac:dyDescent="0.3"/>
    <row r="194" ht="18.75" customHeight="1" x14ac:dyDescent="0.3"/>
    <row r="195" ht="18.75" customHeight="1" x14ac:dyDescent="0.3"/>
    <row r="196" ht="18.75" customHeight="1" x14ac:dyDescent="0.3"/>
    <row r="197" ht="18.75" customHeight="1" x14ac:dyDescent="0.3"/>
    <row r="198" ht="18.75" customHeight="1" x14ac:dyDescent="0.3"/>
    <row r="199" ht="18.75" customHeight="1" x14ac:dyDescent="0.3"/>
    <row r="200" ht="18.75" customHeight="1" x14ac:dyDescent="0.3"/>
    <row r="201" ht="18.75" customHeight="1" x14ac:dyDescent="0.3"/>
    <row r="202" ht="18.75" customHeight="1" x14ac:dyDescent="0.3"/>
    <row r="203" ht="18.75" customHeight="1" x14ac:dyDescent="0.3"/>
    <row r="204" ht="18.75" customHeight="1" x14ac:dyDescent="0.3"/>
    <row r="205" ht="18.75" customHeight="1" x14ac:dyDescent="0.3"/>
    <row r="206" ht="18.75" customHeight="1" x14ac:dyDescent="0.3"/>
    <row r="207" ht="18.75" customHeight="1" x14ac:dyDescent="0.3"/>
    <row r="208" ht="18.75" customHeight="1" x14ac:dyDescent="0.3"/>
    <row r="209" ht="18.75" customHeight="1" x14ac:dyDescent="0.3"/>
    <row r="210" ht="18.75" customHeight="1" x14ac:dyDescent="0.3"/>
    <row r="211" ht="18.75" customHeight="1" x14ac:dyDescent="0.3"/>
    <row r="212" ht="18.75" customHeight="1" x14ac:dyDescent="0.3"/>
    <row r="213" ht="18.75" customHeight="1" x14ac:dyDescent="0.3"/>
    <row r="214" ht="18.75" customHeight="1" x14ac:dyDescent="0.3"/>
    <row r="215" ht="18.75" customHeight="1" x14ac:dyDescent="0.3"/>
    <row r="216" ht="18.75" customHeight="1" x14ac:dyDescent="0.3"/>
    <row r="217" ht="18.75" customHeight="1" x14ac:dyDescent="0.3"/>
    <row r="218" ht="18.75" customHeight="1" x14ac:dyDescent="0.3"/>
    <row r="219" ht="18.75" customHeight="1" x14ac:dyDescent="0.3"/>
    <row r="220" ht="18.75" customHeight="1" x14ac:dyDescent="0.3"/>
    <row r="221" ht="18.75" customHeight="1" x14ac:dyDescent="0.3"/>
    <row r="222" ht="18.75" customHeight="1" x14ac:dyDescent="0.3"/>
    <row r="223" ht="18.75" customHeight="1" x14ac:dyDescent="0.3"/>
    <row r="224" ht="18.75" customHeight="1" x14ac:dyDescent="0.3"/>
    <row r="225" ht="18.75" customHeight="1" x14ac:dyDescent="0.3"/>
    <row r="226" ht="18.75" customHeight="1" x14ac:dyDescent="0.3"/>
    <row r="227" ht="18.75" customHeight="1" x14ac:dyDescent="0.3"/>
    <row r="228" ht="18.75" customHeight="1" x14ac:dyDescent="0.3"/>
    <row r="229" ht="18.75" customHeight="1" x14ac:dyDescent="0.3"/>
    <row r="230" ht="18.75" customHeight="1" x14ac:dyDescent="0.3"/>
    <row r="231" ht="18.75" customHeight="1" x14ac:dyDescent="0.3"/>
    <row r="232" ht="18.75" customHeight="1" x14ac:dyDescent="0.3"/>
    <row r="233" ht="18.75" customHeight="1" x14ac:dyDescent="0.3"/>
    <row r="234" ht="18.75" customHeight="1" x14ac:dyDescent="0.3"/>
    <row r="235" ht="18.75" customHeight="1" x14ac:dyDescent="0.3"/>
    <row r="236" ht="18.75" customHeight="1" x14ac:dyDescent="0.3"/>
    <row r="237" ht="18.75" customHeight="1" x14ac:dyDescent="0.3"/>
    <row r="238" ht="18.75" customHeight="1" x14ac:dyDescent="0.3"/>
    <row r="239" ht="18.75" customHeight="1" x14ac:dyDescent="0.3"/>
    <row r="240" ht="18.75" customHeight="1" x14ac:dyDescent="0.3"/>
    <row r="241" ht="18.75" customHeight="1" x14ac:dyDescent="0.3"/>
    <row r="242" ht="18.75" customHeight="1" x14ac:dyDescent="0.3"/>
    <row r="243" ht="18.75" customHeight="1" x14ac:dyDescent="0.3"/>
    <row r="244" ht="18.75" customHeight="1" x14ac:dyDescent="0.3"/>
    <row r="245" ht="18.75" customHeight="1" x14ac:dyDescent="0.3"/>
    <row r="246" ht="18.75" customHeight="1" x14ac:dyDescent="0.3"/>
    <row r="247" ht="18.75" customHeight="1" x14ac:dyDescent="0.3"/>
    <row r="248" ht="18.75" customHeight="1" x14ac:dyDescent="0.3"/>
    <row r="249" ht="18.75" customHeight="1" x14ac:dyDescent="0.3"/>
    <row r="250" ht="18.75" customHeight="1" x14ac:dyDescent="0.3"/>
    <row r="251" ht="18.75" customHeight="1" x14ac:dyDescent="0.3"/>
    <row r="252" ht="18.75" customHeight="1" x14ac:dyDescent="0.3"/>
    <row r="253" ht="18.75" customHeight="1" x14ac:dyDescent="0.3"/>
    <row r="254" ht="18.75" customHeight="1" x14ac:dyDescent="0.3"/>
    <row r="255" ht="18.75" customHeight="1" x14ac:dyDescent="0.3"/>
    <row r="256" ht="18.75" customHeight="1" x14ac:dyDescent="0.3"/>
    <row r="257" ht="18.75" customHeight="1" x14ac:dyDescent="0.3"/>
    <row r="258" ht="18.75" customHeight="1" x14ac:dyDescent="0.3"/>
    <row r="259" ht="18.75" customHeight="1" x14ac:dyDescent="0.3"/>
    <row r="260" ht="18.75" customHeight="1" x14ac:dyDescent="0.3"/>
    <row r="261" ht="18.75" customHeight="1" x14ac:dyDescent="0.3"/>
    <row r="262" ht="18.75" customHeight="1" x14ac:dyDescent="0.3"/>
    <row r="263" ht="18.75" customHeight="1" x14ac:dyDescent="0.3"/>
    <row r="264" ht="18.75" customHeight="1" x14ac:dyDescent="0.3"/>
    <row r="265" ht="18.75" customHeight="1" x14ac:dyDescent="0.3"/>
    <row r="266" ht="18.75" customHeight="1" x14ac:dyDescent="0.3"/>
    <row r="267" ht="18.75" customHeight="1" x14ac:dyDescent="0.3"/>
    <row r="268" ht="18.75" customHeight="1" x14ac:dyDescent="0.3"/>
    <row r="269" ht="18.75" customHeight="1" x14ac:dyDescent="0.3"/>
    <row r="270" ht="18.75" customHeight="1" x14ac:dyDescent="0.3"/>
    <row r="271" ht="18.75" customHeight="1" x14ac:dyDescent="0.3"/>
    <row r="272" ht="18.75" customHeight="1" x14ac:dyDescent="0.3"/>
    <row r="273" ht="18.75" customHeight="1" x14ac:dyDescent="0.3"/>
    <row r="274" ht="18.75" customHeight="1" x14ac:dyDescent="0.3"/>
    <row r="275" ht="18.75" customHeight="1" x14ac:dyDescent="0.3"/>
    <row r="276" ht="18.75" customHeight="1" x14ac:dyDescent="0.3"/>
    <row r="277" ht="18.75" customHeight="1" x14ac:dyDescent="0.3"/>
    <row r="278" ht="18.75" customHeight="1" x14ac:dyDescent="0.3"/>
    <row r="279" ht="18.75" customHeight="1" x14ac:dyDescent="0.3"/>
    <row r="280" ht="18.75" customHeight="1" x14ac:dyDescent="0.3"/>
    <row r="281" ht="18.75" customHeight="1" x14ac:dyDescent="0.3"/>
    <row r="282" ht="18.75" customHeight="1" x14ac:dyDescent="0.3"/>
    <row r="283" ht="18.75" customHeight="1" x14ac:dyDescent="0.3"/>
    <row r="284" ht="18.75" customHeight="1" x14ac:dyDescent="0.3"/>
    <row r="285" ht="18.75" customHeight="1" x14ac:dyDescent="0.3"/>
    <row r="286" ht="18.75" customHeight="1" x14ac:dyDescent="0.3"/>
    <row r="287" ht="18.75" customHeight="1" x14ac:dyDescent="0.3"/>
    <row r="288" ht="18.75" customHeight="1" x14ac:dyDescent="0.3"/>
    <row r="289" ht="18.75" customHeight="1" x14ac:dyDescent="0.3"/>
    <row r="290" ht="18.75" customHeight="1" x14ac:dyDescent="0.3"/>
    <row r="291" ht="18.75" customHeight="1" x14ac:dyDescent="0.3"/>
    <row r="292" ht="18.75" customHeight="1" x14ac:dyDescent="0.3"/>
    <row r="293" ht="18.75" customHeight="1" x14ac:dyDescent="0.3"/>
    <row r="294" ht="18.75" customHeight="1" x14ac:dyDescent="0.3"/>
    <row r="295" ht="18.75" customHeight="1" x14ac:dyDescent="0.3"/>
    <row r="296" ht="18.75" customHeight="1" x14ac:dyDescent="0.3"/>
    <row r="297" ht="18.75" customHeight="1" x14ac:dyDescent="0.3"/>
    <row r="298" ht="18.75" customHeight="1" x14ac:dyDescent="0.3"/>
    <row r="299" ht="18.75" customHeight="1" x14ac:dyDescent="0.3"/>
    <row r="300" ht="18.75" customHeight="1" x14ac:dyDescent="0.3"/>
    <row r="301" ht="18.75" customHeight="1" x14ac:dyDescent="0.3"/>
    <row r="302" ht="18.75" customHeight="1" x14ac:dyDescent="0.3"/>
    <row r="303" ht="18.75" customHeight="1" x14ac:dyDescent="0.3"/>
    <row r="304" ht="18.75" customHeight="1" x14ac:dyDescent="0.3"/>
    <row r="305" ht="18.75" customHeight="1" x14ac:dyDescent="0.3"/>
    <row r="306" ht="18.75" customHeight="1" x14ac:dyDescent="0.3"/>
    <row r="307" ht="18.75" customHeight="1" x14ac:dyDescent="0.3"/>
    <row r="308" ht="18.75" customHeight="1" x14ac:dyDescent="0.3"/>
    <row r="309" ht="18.75" customHeight="1" x14ac:dyDescent="0.3"/>
    <row r="310" ht="18.75" customHeight="1" x14ac:dyDescent="0.3"/>
    <row r="311" ht="18.75" customHeight="1" x14ac:dyDescent="0.3"/>
    <row r="312" ht="18.75" customHeight="1" x14ac:dyDescent="0.3"/>
    <row r="313" ht="18.75" customHeight="1" x14ac:dyDescent="0.3"/>
    <row r="314" ht="18.75" customHeight="1" x14ac:dyDescent="0.3"/>
    <row r="315" ht="18.75" customHeight="1" x14ac:dyDescent="0.3"/>
    <row r="316" ht="18.75" customHeight="1" x14ac:dyDescent="0.3"/>
    <row r="317" ht="18.75" customHeight="1" x14ac:dyDescent="0.3"/>
    <row r="318" ht="18.75" customHeight="1" x14ac:dyDescent="0.3"/>
    <row r="319" ht="18.75" customHeight="1" x14ac:dyDescent="0.3"/>
    <row r="320" ht="18.75" customHeight="1" x14ac:dyDescent="0.3"/>
    <row r="321" ht="18.75" customHeight="1" x14ac:dyDescent="0.3"/>
    <row r="322" ht="18.75" customHeight="1" x14ac:dyDescent="0.3"/>
    <row r="323" ht="18.75" customHeight="1" x14ac:dyDescent="0.3"/>
    <row r="324" ht="18.75" customHeight="1" x14ac:dyDescent="0.3"/>
    <row r="325" ht="18.75" customHeight="1" x14ac:dyDescent="0.3"/>
    <row r="326" ht="18.75" customHeight="1" x14ac:dyDescent="0.3"/>
    <row r="327" ht="18.75" customHeight="1" x14ac:dyDescent="0.3"/>
    <row r="328" ht="18.75" customHeight="1" x14ac:dyDescent="0.3"/>
    <row r="329" ht="18.75" customHeight="1" x14ac:dyDescent="0.3"/>
    <row r="330" ht="18.75" customHeight="1" x14ac:dyDescent="0.3"/>
    <row r="331" ht="18.75" customHeight="1" x14ac:dyDescent="0.3"/>
    <row r="332" ht="18.75" customHeight="1" x14ac:dyDescent="0.3"/>
    <row r="333" ht="18.75" customHeight="1" x14ac:dyDescent="0.3"/>
    <row r="334" ht="18.75" customHeight="1" x14ac:dyDescent="0.3"/>
    <row r="335" ht="18.75" customHeight="1" x14ac:dyDescent="0.3"/>
    <row r="336" ht="18.75" customHeight="1" x14ac:dyDescent="0.3"/>
    <row r="337" ht="18.75" customHeight="1" x14ac:dyDescent="0.3"/>
    <row r="338" ht="18.75" customHeight="1" x14ac:dyDescent="0.3"/>
    <row r="339" ht="18.75" customHeight="1" x14ac:dyDescent="0.3"/>
    <row r="340" ht="18.75" customHeight="1" x14ac:dyDescent="0.3"/>
    <row r="341" ht="18.75" customHeight="1" x14ac:dyDescent="0.3"/>
    <row r="342" ht="18.75" customHeight="1" x14ac:dyDescent="0.3"/>
    <row r="343" ht="18.75" customHeight="1" x14ac:dyDescent="0.3"/>
    <row r="344" ht="18.75" customHeight="1" x14ac:dyDescent="0.3"/>
    <row r="345" ht="18.75" customHeight="1" x14ac:dyDescent="0.3"/>
    <row r="346" ht="18.75" customHeight="1" x14ac:dyDescent="0.3"/>
    <row r="347" ht="18.75" customHeight="1" x14ac:dyDescent="0.3"/>
    <row r="348" ht="18.75" customHeight="1" x14ac:dyDescent="0.3"/>
    <row r="349" ht="18.75" customHeight="1" x14ac:dyDescent="0.3"/>
    <row r="350" ht="18.75" customHeight="1" x14ac:dyDescent="0.3"/>
    <row r="351" ht="18.75" customHeight="1" x14ac:dyDescent="0.3"/>
    <row r="352" ht="18.75" customHeight="1" x14ac:dyDescent="0.3"/>
    <row r="353" ht="18.75" customHeight="1" x14ac:dyDescent="0.3"/>
    <row r="354" ht="18.75" customHeight="1" x14ac:dyDescent="0.3"/>
    <row r="355" ht="18.75" customHeight="1" x14ac:dyDescent="0.3"/>
    <row r="356" ht="18.75" customHeight="1" x14ac:dyDescent="0.3"/>
    <row r="357" ht="18.75" customHeight="1" x14ac:dyDescent="0.3"/>
    <row r="358" ht="18.75" customHeight="1" x14ac:dyDescent="0.3"/>
    <row r="359" ht="18.75" customHeight="1" x14ac:dyDescent="0.3"/>
    <row r="360" ht="18.75" customHeight="1" x14ac:dyDescent="0.3"/>
    <row r="361" ht="18.75" customHeight="1" x14ac:dyDescent="0.3"/>
    <row r="362" ht="18.75" customHeight="1" x14ac:dyDescent="0.3"/>
    <row r="363" ht="18.75" customHeight="1" x14ac:dyDescent="0.3"/>
    <row r="364" ht="18.75" customHeight="1" x14ac:dyDescent="0.3"/>
    <row r="365" ht="18.75" customHeight="1" x14ac:dyDescent="0.3"/>
    <row r="366" ht="18.75" customHeight="1" x14ac:dyDescent="0.3"/>
    <row r="367" ht="18.75" customHeight="1" x14ac:dyDescent="0.3"/>
    <row r="368" ht="18.75" customHeight="1" x14ac:dyDescent="0.3"/>
    <row r="369" ht="18.75" customHeight="1" x14ac:dyDescent="0.3"/>
    <row r="370" ht="18.75" customHeight="1" x14ac:dyDescent="0.3"/>
    <row r="371" ht="18.75" customHeight="1" x14ac:dyDescent="0.3"/>
    <row r="372" ht="18.75" customHeight="1" x14ac:dyDescent="0.3"/>
    <row r="373" ht="18.75" customHeight="1" x14ac:dyDescent="0.3"/>
    <row r="374" ht="18.75" customHeight="1" x14ac:dyDescent="0.3"/>
    <row r="375" ht="18.75" customHeight="1" x14ac:dyDescent="0.3"/>
    <row r="376" ht="18.75" customHeight="1" x14ac:dyDescent="0.3"/>
    <row r="377" ht="18.75" customHeight="1" x14ac:dyDescent="0.3"/>
    <row r="378" ht="18.75" customHeight="1" x14ac:dyDescent="0.3"/>
    <row r="379" ht="18.75" customHeight="1" x14ac:dyDescent="0.3"/>
    <row r="380" ht="18.75" customHeight="1" x14ac:dyDescent="0.3"/>
    <row r="381" ht="18.75" customHeight="1" x14ac:dyDescent="0.3"/>
    <row r="382" ht="18.75" customHeight="1" x14ac:dyDescent="0.3"/>
    <row r="383" ht="18.75" customHeight="1" x14ac:dyDescent="0.3"/>
    <row r="384" ht="18.75" customHeight="1" x14ac:dyDescent="0.3"/>
    <row r="385" ht="18.75" customHeight="1" x14ac:dyDescent="0.3"/>
    <row r="386" ht="18.75" customHeight="1" x14ac:dyDescent="0.3"/>
    <row r="387" ht="18.75" customHeight="1" x14ac:dyDescent="0.3"/>
    <row r="388" ht="18.75" customHeight="1" x14ac:dyDescent="0.3"/>
    <row r="389" ht="18.75" customHeight="1" x14ac:dyDescent="0.3"/>
    <row r="390" ht="18.75" customHeight="1" x14ac:dyDescent="0.3"/>
    <row r="391" ht="18.75" customHeight="1" x14ac:dyDescent="0.3"/>
    <row r="392" ht="18.75" customHeight="1" x14ac:dyDescent="0.3"/>
    <row r="393" ht="18.75" customHeight="1" x14ac:dyDescent="0.3"/>
    <row r="394" ht="18.75" customHeight="1" x14ac:dyDescent="0.3"/>
    <row r="395" ht="18.75" customHeight="1" x14ac:dyDescent="0.3"/>
    <row r="396" ht="18.75" customHeight="1" x14ac:dyDescent="0.3"/>
    <row r="397" ht="18.75" customHeight="1" x14ac:dyDescent="0.3"/>
  </sheetData>
  <mergeCells count="1">
    <mergeCell ref="A2:E2"/>
  </mergeCells>
  <printOptions horizontalCentered="1" verticalCentered="1"/>
  <pageMargins left="0.70866141732283472" right="0.70866141732283472" top="0.78740157480314965" bottom="0.78740157480314965" header="0.31496062992125984" footer="0.31496062992125984"/>
  <pageSetup paperSize="9" scale="71" fitToHeight="2"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7"/>
  <sheetViews>
    <sheetView workbookViewId="0">
      <selection activeCell="D13" sqref="D13:E16"/>
    </sheetView>
  </sheetViews>
  <sheetFormatPr baseColWidth="10" defaultColWidth="11.44140625" defaultRowHeight="15.6" x14ac:dyDescent="0.3"/>
  <cols>
    <col min="1" max="1" width="15.5546875" style="3" customWidth="1"/>
    <col min="2" max="2" width="43.44140625" style="3" customWidth="1"/>
    <col min="3" max="3" width="16.5546875" customWidth="1"/>
    <col min="4" max="4" width="18.6640625" style="3" customWidth="1"/>
    <col min="5" max="5" width="17.109375" style="3" customWidth="1"/>
    <col min="6" max="6" width="13.109375" style="3" customWidth="1"/>
    <col min="7" max="7" width="13.5546875" style="12" customWidth="1"/>
    <col min="8" max="16384" width="11.44140625" style="3"/>
  </cols>
  <sheetData>
    <row r="1" spans="1:7" ht="15" x14ac:dyDescent="0.25">
      <c r="C1" s="3"/>
      <c r="F1" s="12"/>
      <c r="G1" s="3"/>
    </row>
    <row r="2" spans="1:7" ht="35.4" customHeight="1" x14ac:dyDescent="0.25">
      <c r="A2" s="100" t="s">
        <v>165</v>
      </c>
      <c r="B2" s="100"/>
      <c r="C2" s="100"/>
      <c r="D2" s="100"/>
      <c r="E2" s="100"/>
      <c r="G2" s="3"/>
    </row>
    <row r="3" spans="1:7" ht="15" x14ac:dyDescent="0.25">
      <c r="C3" s="3"/>
      <c r="G3" s="3"/>
    </row>
    <row r="4" spans="1:7" x14ac:dyDescent="0.3">
      <c r="B4" s="3" t="s">
        <v>98</v>
      </c>
      <c r="D4" s="69">
        <f>'Anlage - A&amp;F-Plan'!B3</f>
        <v>0</v>
      </c>
      <c r="G4" s="3"/>
    </row>
    <row r="5" spans="1:7" x14ac:dyDescent="0.3">
      <c r="B5" s="3" t="s">
        <v>142</v>
      </c>
      <c r="D5" s="70"/>
      <c r="G5" s="3"/>
    </row>
    <row r="6" spans="1:7" x14ac:dyDescent="0.3">
      <c r="B6" s="3" t="s">
        <v>143</v>
      </c>
      <c r="D6" s="70"/>
      <c r="G6" s="3"/>
    </row>
    <row r="7" spans="1:7" x14ac:dyDescent="0.3">
      <c r="B7" s="3" t="s">
        <v>144</v>
      </c>
      <c r="D7" s="69" t="s">
        <v>147</v>
      </c>
      <c r="G7" s="3"/>
    </row>
    <row r="8" spans="1:7" x14ac:dyDescent="0.3">
      <c r="B8" s="4"/>
      <c r="C8" s="3"/>
      <c r="E8" s="13"/>
      <c r="F8" s="12"/>
      <c r="G8" s="3"/>
    </row>
    <row r="9" spans="1:7" x14ac:dyDescent="0.3">
      <c r="B9" s="4" t="s">
        <v>132</v>
      </c>
      <c r="D9" s="11">
        <f>Tabelle13456[[#Totals],[Stellenanteil
Zuwendungs-
antrag]]</f>
        <v>0</v>
      </c>
      <c r="E9" s="13"/>
      <c r="F9" s="12"/>
      <c r="G9" s="3"/>
    </row>
    <row r="10" spans="1:7" x14ac:dyDescent="0.3">
      <c r="B10" s="4" t="s">
        <v>133</v>
      </c>
      <c r="D10" s="11">
        <f>Tabelle13456[[#Totals],[Stellenanteil
Verwendungs-
nachweis]]</f>
        <v>0</v>
      </c>
      <c r="E10" s="13"/>
      <c r="F10" s="12"/>
      <c r="G10" s="3"/>
    </row>
    <row r="11" spans="1:7" ht="15" x14ac:dyDescent="0.25">
      <c r="C11" s="3"/>
      <c r="F11" s="12"/>
      <c r="G11" s="3"/>
    </row>
    <row r="12" spans="1:7" s="15" customFormat="1" ht="48.6" customHeight="1" x14ac:dyDescent="0.3">
      <c r="A12" s="14" t="s">
        <v>112</v>
      </c>
      <c r="B12" s="14" t="s">
        <v>111</v>
      </c>
      <c r="C12" s="14" t="s">
        <v>148</v>
      </c>
      <c r="D12" s="14" t="s">
        <v>134</v>
      </c>
      <c r="E12" s="41" t="s">
        <v>131</v>
      </c>
    </row>
    <row r="13" spans="1:7" ht="18.75" customHeight="1" x14ac:dyDescent="0.25">
      <c r="A13" s="3" t="s">
        <v>114</v>
      </c>
      <c r="B13" s="3" t="s">
        <v>56</v>
      </c>
      <c r="C13" s="3"/>
      <c r="D13" s="17"/>
      <c r="E13" s="43"/>
      <c r="F13" s="12"/>
      <c r="G13" s="3"/>
    </row>
    <row r="14" spans="1:7" ht="18.75" customHeight="1" x14ac:dyDescent="0.25">
      <c r="A14" s="3" t="s">
        <v>115</v>
      </c>
      <c r="B14" s="3" t="s">
        <v>0</v>
      </c>
      <c r="C14" s="3"/>
      <c r="D14" s="17"/>
      <c r="E14" s="43"/>
      <c r="F14" s="12"/>
      <c r="G14" s="3"/>
    </row>
    <row r="15" spans="1:7" ht="18.75" customHeight="1" x14ac:dyDescent="0.25">
      <c r="A15" s="3" t="s">
        <v>116</v>
      </c>
      <c r="B15" s="3" t="s">
        <v>89</v>
      </c>
      <c r="C15" s="3"/>
      <c r="D15" s="17"/>
      <c r="E15" s="43"/>
      <c r="F15" s="12"/>
      <c r="G15" s="3"/>
    </row>
    <row r="16" spans="1:7" ht="18.75" customHeight="1" x14ac:dyDescent="0.25">
      <c r="A16" s="3" t="s">
        <v>116</v>
      </c>
      <c r="B16" s="3" t="s">
        <v>20</v>
      </c>
      <c r="C16" s="3"/>
      <c r="D16" s="17"/>
      <c r="E16" s="43"/>
      <c r="F16" s="12"/>
      <c r="G16" s="3"/>
    </row>
    <row r="17" spans="1:7" ht="18.75" customHeight="1" x14ac:dyDescent="0.25">
      <c r="A17" s="3" t="s">
        <v>117</v>
      </c>
      <c r="B17" s="3" t="s">
        <v>38</v>
      </c>
      <c r="C17" s="3"/>
      <c r="D17" s="17"/>
      <c r="E17" s="43"/>
      <c r="F17" s="12"/>
      <c r="G17" s="3"/>
    </row>
    <row r="18" spans="1:7" ht="18.75" customHeight="1" x14ac:dyDescent="0.25">
      <c r="A18" s="3" t="s">
        <v>117</v>
      </c>
      <c r="B18" s="3" t="s">
        <v>39</v>
      </c>
      <c r="C18" s="3"/>
      <c r="D18" s="17"/>
      <c r="E18" s="43"/>
      <c r="F18" s="12"/>
      <c r="G18" s="3"/>
    </row>
    <row r="19" spans="1:7" ht="18.75" customHeight="1" x14ac:dyDescent="0.25">
      <c r="A19" s="3" t="s">
        <v>118</v>
      </c>
      <c r="B19" s="3" t="s">
        <v>84</v>
      </c>
      <c r="C19" s="3"/>
      <c r="D19" s="17"/>
      <c r="E19" s="43"/>
      <c r="F19" s="12"/>
      <c r="G19" s="3"/>
    </row>
    <row r="20" spans="1:7" ht="18.75" customHeight="1" x14ac:dyDescent="0.25">
      <c r="A20" s="3" t="s">
        <v>118</v>
      </c>
      <c r="B20" s="3" t="s">
        <v>47</v>
      </c>
      <c r="C20" s="3"/>
      <c r="D20" s="17"/>
      <c r="E20" s="43"/>
      <c r="F20" s="12"/>
      <c r="G20" s="3"/>
    </row>
    <row r="21" spans="1:7" ht="18.75" customHeight="1" x14ac:dyDescent="0.25">
      <c r="A21" s="3" t="s">
        <v>114</v>
      </c>
      <c r="B21" s="3" t="s">
        <v>87</v>
      </c>
      <c r="C21" s="3"/>
      <c r="D21" s="17"/>
      <c r="E21" s="43"/>
      <c r="F21" s="12"/>
      <c r="G21" s="3"/>
    </row>
    <row r="22" spans="1:7" ht="18.75" customHeight="1" x14ac:dyDescent="0.25">
      <c r="A22" s="3" t="s">
        <v>114</v>
      </c>
      <c r="B22" s="3" t="s">
        <v>57</v>
      </c>
      <c r="C22" s="3"/>
      <c r="D22" s="17"/>
      <c r="E22" s="43"/>
      <c r="F22" s="12"/>
      <c r="G22" s="3"/>
    </row>
    <row r="23" spans="1:7" ht="18.75" customHeight="1" x14ac:dyDescent="0.25">
      <c r="A23" s="3" t="s">
        <v>118</v>
      </c>
      <c r="B23" s="3" t="s">
        <v>85</v>
      </c>
      <c r="C23" s="3"/>
      <c r="D23" s="17"/>
      <c r="E23" s="43"/>
      <c r="F23" s="12"/>
      <c r="G23" s="3"/>
    </row>
    <row r="24" spans="1:7" ht="18.75" customHeight="1" x14ac:dyDescent="0.25">
      <c r="A24" s="3" t="s">
        <v>115</v>
      </c>
      <c r="B24" s="3" t="s">
        <v>67</v>
      </c>
      <c r="C24" s="3"/>
      <c r="D24" s="17"/>
      <c r="E24" s="43"/>
      <c r="F24" s="12"/>
      <c r="G24" s="3"/>
    </row>
    <row r="25" spans="1:7" ht="18.75" customHeight="1" x14ac:dyDescent="0.25">
      <c r="A25" s="3" t="s">
        <v>119</v>
      </c>
      <c r="B25" s="3" t="s">
        <v>28</v>
      </c>
      <c r="C25" s="3"/>
      <c r="D25" s="17"/>
      <c r="E25" s="43"/>
      <c r="F25" s="12"/>
      <c r="G25" s="3"/>
    </row>
    <row r="26" spans="1:7" ht="18.75" customHeight="1" x14ac:dyDescent="0.25">
      <c r="A26" s="3" t="s">
        <v>119</v>
      </c>
      <c r="B26" s="3" t="s">
        <v>29</v>
      </c>
      <c r="C26" s="3"/>
      <c r="D26" s="17"/>
      <c r="E26" s="43"/>
      <c r="F26" s="12"/>
      <c r="G26" s="3"/>
    </row>
    <row r="27" spans="1:7" ht="18.75" customHeight="1" x14ac:dyDescent="0.25">
      <c r="A27" s="3" t="s">
        <v>119</v>
      </c>
      <c r="B27" s="3" t="s">
        <v>81</v>
      </c>
      <c r="C27" s="3"/>
      <c r="D27" s="17"/>
      <c r="E27" s="43"/>
      <c r="F27" s="12"/>
      <c r="G27" s="3"/>
    </row>
    <row r="28" spans="1:7" ht="18.75" customHeight="1" x14ac:dyDescent="0.25">
      <c r="A28" s="3" t="s">
        <v>119</v>
      </c>
      <c r="B28" s="3" t="s">
        <v>30</v>
      </c>
      <c r="C28" s="3"/>
      <c r="D28" s="17"/>
      <c r="E28" s="43"/>
      <c r="F28" s="12"/>
      <c r="G28" s="3"/>
    </row>
    <row r="29" spans="1:7" ht="18.75" customHeight="1" x14ac:dyDescent="0.25">
      <c r="A29" s="3" t="s">
        <v>115</v>
      </c>
      <c r="B29" s="3" t="s">
        <v>68</v>
      </c>
      <c r="C29" s="3"/>
      <c r="D29" s="17"/>
      <c r="E29" s="43"/>
      <c r="F29" s="12"/>
      <c r="G29" s="3"/>
    </row>
    <row r="30" spans="1:7" ht="18.75" customHeight="1" x14ac:dyDescent="0.25">
      <c r="A30" s="3" t="s">
        <v>116</v>
      </c>
      <c r="B30" s="3" t="s">
        <v>21</v>
      </c>
      <c r="C30" s="3"/>
      <c r="D30" s="17"/>
      <c r="E30" s="43"/>
      <c r="F30" s="12"/>
      <c r="G30" s="3"/>
    </row>
    <row r="31" spans="1:7" ht="18.75" customHeight="1" x14ac:dyDescent="0.25">
      <c r="A31" s="3" t="s">
        <v>119</v>
      </c>
      <c r="B31" s="3" t="s">
        <v>31</v>
      </c>
      <c r="C31" s="3"/>
      <c r="D31" s="17"/>
      <c r="E31" s="43"/>
      <c r="F31" s="12"/>
      <c r="G31" s="3"/>
    </row>
    <row r="32" spans="1:7" ht="18.75" customHeight="1" x14ac:dyDescent="0.25">
      <c r="A32" s="3" t="s">
        <v>119</v>
      </c>
      <c r="B32" s="3" t="s">
        <v>32</v>
      </c>
      <c r="C32" s="3"/>
      <c r="D32" s="17"/>
      <c r="E32" s="43"/>
      <c r="F32" s="12"/>
      <c r="G32" s="3"/>
    </row>
    <row r="33" spans="1:7" ht="18.75" customHeight="1" x14ac:dyDescent="0.25">
      <c r="A33" s="3" t="s">
        <v>115</v>
      </c>
      <c r="B33" s="3" t="s">
        <v>1</v>
      </c>
      <c r="C33" s="3"/>
      <c r="D33" s="17"/>
      <c r="E33" s="43"/>
      <c r="F33" s="12"/>
      <c r="G33" s="3"/>
    </row>
    <row r="34" spans="1:7" ht="18.75" customHeight="1" x14ac:dyDescent="0.25">
      <c r="A34" s="3" t="s">
        <v>120</v>
      </c>
      <c r="B34" s="3" t="s">
        <v>70</v>
      </c>
      <c r="C34" s="3"/>
      <c r="D34" s="17"/>
      <c r="E34" s="43"/>
      <c r="F34" s="12"/>
      <c r="G34" s="3"/>
    </row>
    <row r="35" spans="1:7" ht="18.75" customHeight="1" x14ac:dyDescent="0.25">
      <c r="A35" s="3" t="s">
        <v>114</v>
      </c>
      <c r="B35" s="3" t="s">
        <v>58</v>
      </c>
      <c r="C35" s="3"/>
      <c r="D35" s="17"/>
      <c r="E35" s="43"/>
      <c r="F35" s="12"/>
      <c r="G35" s="3"/>
    </row>
    <row r="36" spans="1:7" ht="18.75" customHeight="1" x14ac:dyDescent="0.25">
      <c r="A36" s="3" t="s">
        <v>120</v>
      </c>
      <c r="B36" s="3" t="s">
        <v>71</v>
      </c>
      <c r="C36" s="3"/>
      <c r="D36" s="17"/>
      <c r="E36" s="43"/>
      <c r="F36" s="12"/>
      <c r="G36" s="3"/>
    </row>
    <row r="37" spans="1:7" ht="18.75" customHeight="1" x14ac:dyDescent="0.25">
      <c r="A37" s="3" t="s">
        <v>114</v>
      </c>
      <c r="B37" s="3" t="s">
        <v>59</v>
      </c>
      <c r="C37" s="3"/>
      <c r="D37" s="17"/>
      <c r="E37" s="43"/>
      <c r="F37" s="12"/>
      <c r="G37" s="3"/>
    </row>
    <row r="38" spans="1:7" ht="18.75" customHeight="1" x14ac:dyDescent="0.25">
      <c r="A38" s="3" t="s">
        <v>115</v>
      </c>
      <c r="B38" s="3" t="s">
        <v>2</v>
      </c>
      <c r="C38" s="3"/>
      <c r="D38" s="17"/>
      <c r="E38" s="43"/>
      <c r="F38" s="12"/>
      <c r="G38" s="3"/>
    </row>
    <row r="39" spans="1:7" ht="18.75" customHeight="1" x14ac:dyDescent="0.25">
      <c r="A39" s="3" t="s">
        <v>115</v>
      </c>
      <c r="B39" s="3" t="s">
        <v>3</v>
      </c>
      <c r="C39" s="3"/>
      <c r="D39" s="17"/>
      <c r="E39" s="43"/>
      <c r="F39" s="12"/>
      <c r="G39" s="3"/>
    </row>
    <row r="40" spans="1:7" ht="18.75" customHeight="1" x14ac:dyDescent="0.25">
      <c r="A40" s="3" t="s">
        <v>115</v>
      </c>
      <c r="B40" s="3" t="s">
        <v>4</v>
      </c>
      <c r="C40" s="3"/>
      <c r="D40" s="17"/>
      <c r="E40" s="43"/>
      <c r="F40" s="12"/>
      <c r="G40" s="3"/>
    </row>
    <row r="41" spans="1:7" ht="18.75" customHeight="1" x14ac:dyDescent="0.25">
      <c r="A41" s="3" t="s">
        <v>117</v>
      </c>
      <c r="B41" s="3" t="s">
        <v>41</v>
      </c>
      <c r="C41" s="3"/>
      <c r="D41" s="17"/>
      <c r="E41" s="43"/>
      <c r="F41" s="12"/>
      <c r="G41" s="3"/>
    </row>
    <row r="42" spans="1:7" ht="18.75" customHeight="1" x14ac:dyDescent="0.25">
      <c r="A42" s="3" t="s">
        <v>117</v>
      </c>
      <c r="B42" s="3" t="s">
        <v>40</v>
      </c>
      <c r="C42" s="3"/>
      <c r="D42" s="17"/>
      <c r="E42" s="43"/>
      <c r="F42" s="12"/>
      <c r="G42" s="3"/>
    </row>
    <row r="43" spans="1:7" ht="18.75" customHeight="1" x14ac:dyDescent="0.25">
      <c r="A43" s="3" t="s">
        <v>119</v>
      </c>
      <c r="B43" s="3" t="s">
        <v>33</v>
      </c>
      <c r="C43" s="3"/>
      <c r="D43" s="17"/>
      <c r="E43" s="43"/>
      <c r="F43" s="12"/>
      <c r="G43" s="3"/>
    </row>
    <row r="44" spans="1:7" ht="18.75" customHeight="1" x14ac:dyDescent="0.25">
      <c r="A44" s="3" t="s">
        <v>115</v>
      </c>
      <c r="B44" s="3" t="s">
        <v>5</v>
      </c>
      <c r="C44" s="3"/>
      <c r="D44" s="17"/>
      <c r="E44" s="43"/>
      <c r="F44" s="12"/>
      <c r="G44" s="3"/>
    </row>
    <row r="45" spans="1:7" ht="18.75" customHeight="1" x14ac:dyDescent="0.25">
      <c r="A45" s="3" t="s">
        <v>120</v>
      </c>
      <c r="B45" s="3" t="s">
        <v>72</v>
      </c>
      <c r="C45" s="3"/>
      <c r="D45" s="17"/>
      <c r="E45" s="43"/>
      <c r="F45" s="12"/>
      <c r="G45" s="3"/>
    </row>
    <row r="46" spans="1:7" ht="18.75" customHeight="1" x14ac:dyDescent="0.25">
      <c r="A46" s="3" t="s">
        <v>115</v>
      </c>
      <c r="B46" s="3" t="s">
        <v>6</v>
      </c>
      <c r="C46" s="3"/>
      <c r="D46" s="17"/>
      <c r="E46" s="43"/>
      <c r="F46" s="12"/>
      <c r="G46" s="3"/>
    </row>
    <row r="47" spans="1:7" ht="18.75" customHeight="1" x14ac:dyDescent="0.25">
      <c r="A47" s="3" t="s">
        <v>117</v>
      </c>
      <c r="B47" s="3" t="s">
        <v>92</v>
      </c>
      <c r="C47" s="3"/>
      <c r="D47" s="17"/>
      <c r="E47" s="43"/>
      <c r="F47" s="12"/>
      <c r="G47" s="3"/>
    </row>
    <row r="48" spans="1:7" ht="18.75" customHeight="1" x14ac:dyDescent="0.25">
      <c r="A48" s="3" t="s">
        <v>117</v>
      </c>
      <c r="B48" s="3" t="s">
        <v>42</v>
      </c>
      <c r="C48" s="3"/>
      <c r="D48" s="17"/>
      <c r="E48" s="43"/>
      <c r="F48" s="12"/>
      <c r="G48" s="3"/>
    </row>
    <row r="49" spans="1:7" ht="18.75" customHeight="1" x14ac:dyDescent="0.25">
      <c r="A49" s="3" t="s">
        <v>115</v>
      </c>
      <c r="B49" s="3" t="s">
        <v>7</v>
      </c>
      <c r="C49" s="3"/>
      <c r="D49" s="17"/>
      <c r="E49" s="43"/>
      <c r="F49" s="12"/>
      <c r="G49" s="3"/>
    </row>
    <row r="50" spans="1:7" ht="18.75" customHeight="1" x14ac:dyDescent="0.25">
      <c r="A50" s="3" t="s">
        <v>114</v>
      </c>
      <c r="B50" s="3" t="s">
        <v>60</v>
      </c>
      <c r="C50" s="3"/>
      <c r="D50" s="17"/>
      <c r="E50" s="43"/>
      <c r="F50" s="12"/>
      <c r="G50" s="3"/>
    </row>
    <row r="51" spans="1:7" ht="18.75" customHeight="1" x14ac:dyDescent="0.25">
      <c r="A51" s="3" t="s">
        <v>118</v>
      </c>
      <c r="B51" s="3" t="s">
        <v>48</v>
      </c>
      <c r="C51" s="3"/>
      <c r="D51" s="17"/>
      <c r="E51" s="43"/>
      <c r="F51" s="12"/>
      <c r="G51" s="3"/>
    </row>
    <row r="52" spans="1:7" ht="18.75" customHeight="1" x14ac:dyDescent="0.25">
      <c r="A52" s="3" t="s">
        <v>119</v>
      </c>
      <c r="B52" s="3" t="s">
        <v>82</v>
      </c>
      <c r="C52" s="3"/>
      <c r="D52" s="17"/>
      <c r="E52" s="43"/>
      <c r="F52" s="12"/>
      <c r="G52" s="3"/>
    </row>
    <row r="53" spans="1:7" ht="18.75" customHeight="1" x14ac:dyDescent="0.25">
      <c r="A53" s="3" t="s">
        <v>119</v>
      </c>
      <c r="B53" s="3" t="s">
        <v>93</v>
      </c>
      <c r="C53" s="3"/>
      <c r="D53" s="17"/>
      <c r="E53" s="43"/>
      <c r="F53" s="12"/>
      <c r="G53" s="3"/>
    </row>
    <row r="54" spans="1:7" ht="18.75" customHeight="1" x14ac:dyDescent="0.25">
      <c r="A54" s="3" t="s">
        <v>115</v>
      </c>
      <c r="B54" s="3" t="s">
        <v>8</v>
      </c>
      <c r="C54" s="3"/>
      <c r="D54" s="17"/>
      <c r="E54" s="43"/>
      <c r="F54" s="12"/>
      <c r="G54" s="3"/>
    </row>
    <row r="55" spans="1:7" ht="18.75" customHeight="1" x14ac:dyDescent="0.25">
      <c r="A55" s="3" t="s">
        <v>114</v>
      </c>
      <c r="B55" s="3" t="s">
        <v>61</v>
      </c>
      <c r="C55" s="3"/>
      <c r="D55" s="17"/>
      <c r="E55" s="43"/>
      <c r="F55" s="12"/>
      <c r="G55" s="3"/>
    </row>
    <row r="56" spans="1:7" ht="18.75" customHeight="1" x14ac:dyDescent="0.25">
      <c r="A56" s="3" t="s">
        <v>120</v>
      </c>
      <c r="B56" s="3" t="s">
        <v>73</v>
      </c>
      <c r="C56" s="3"/>
      <c r="D56" s="17"/>
      <c r="E56" s="43"/>
      <c r="F56" s="12"/>
      <c r="G56" s="3"/>
    </row>
    <row r="57" spans="1:7" ht="18.75" customHeight="1" x14ac:dyDescent="0.25">
      <c r="A57" s="3" t="s">
        <v>114</v>
      </c>
      <c r="B57" s="3" t="s">
        <v>90</v>
      </c>
      <c r="C57" s="3"/>
      <c r="D57" s="17"/>
      <c r="E57" s="43"/>
      <c r="F57" s="12"/>
      <c r="G57" s="3"/>
    </row>
    <row r="58" spans="1:7" ht="18.75" customHeight="1" x14ac:dyDescent="0.25">
      <c r="A58" s="3" t="s">
        <v>118</v>
      </c>
      <c r="B58" s="3" t="s">
        <v>49</v>
      </c>
      <c r="C58" s="3"/>
      <c r="D58" s="17"/>
      <c r="E58" s="43"/>
      <c r="F58" s="12"/>
      <c r="G58" s="3"/>
    </row>
    <row r="59" spans="1:7" ht="18.75" customHeight="1" x14ac:dyDescent="0.25">
      <c r="A59" s="3" t="s">
        <v>119</v>
      </c>
      <c r="B59" s="3" t="s">
        <v>34</v>
      </c>
      <c r="C59" s="3"/>
      <c r="D59" s="17"/>
      <c r="E59" s="43"/>
      <c r="F59" s="12"/>
      <c r="G59" s="3"/>
    </row>
    <row r="60" spans="1:7" ht="18.75" customHeight="1" x14ac:dyDescent="0.25">
      <c r="A60" s="3" t="s">
        <v>119</v>
      </c>
      <c r="B60" s="3" t="s">
        <v>35</v>
      </c>
      <c r="C60" s="3"/>
      <c r="D60" s="17"/>
      <c r="E60" s="43"/>
      <c r="F60" s="12"/>
      <c r="G60" s="3"/>
    </row>
    <row r="61" spans="1:7" ht="18.75" customHeight="1" x14ac:dyDescent="0.25">
      <c r="A61" s="3" t="s">
        <v>115</v>
      </c>
      <c r="B61" s="3" t="s">
        <v>9</v>
      </c>
      <c r="C61" s="3"/>
      <c r="D61" s="17"/>
      <c r="E61" s="43"/>
      <c r="F61" s="12"/>
      <c r="G61" s="3"/>
    </row>
    <row r="62" spans="1:7" ht="18.75" customHeight="1" x14ac:dyDescent="0.25">
      <c r="A62" s="3" t="s">
        <v>120</v>
      </c>
      <c r="B62" s="3" t="s">
        <v>74</v>
      </c>
      <c r="C62" s="3"/>
      <c r="D62" s="17"/>
      <c r="E62" s="43"/>
      <c r="F62" s="12"/>
      <c r="G62" s="3"/>
    </row>
    <row r="63" spans="1:7" ht="18.75" customHeight="1" x14ac:dyDescent="0.25">
      <c r="A63" s="3" t="s">
        <v>120</v>
      </c>
      <c r="B63" s="3" t="s">
        <v>75</v>
      </c>
      <c r="C63" s="3"/>
      <c r="D63" s="17"/>
      <c r="E63" s="43"/>
      <c r="F63" s="12"/>
      <c r="G63" s="3"/>
    </row>
    <row r="64" spans="1:7" ht="18.75" customHeight="1" x14ac:dyDescent="0.25">
      <c r="A64" s="3" t="s">
        <v>119</v>
      </c>
      <c r="B64" s="3" t="s">
        <v>36</v>
      </c>
      <c r="C64" s="3"/>
      <c r="D64" s="17"/>
      <c r="E64" s="43"/>
      <c r="F64" s="12"/>
      <c r="G64" s="3"/>
    </row>
    <row r="65" spans="1:7" ht="18.75" customHeight="1" x14ac:dyDescent="0.25">
      <c r="A65" s="3" t="s">
        <v>114</v>
      </c>
      <c r="B65" s="3" t="s">
        <v>62</v>
      </c>
      <c r="C65" s="3"/>
      <c r="D65" s="17"/>
      <c r="E65" s="43"/>
      <c r="F65" s="12"/>
      <c r="G65" s="3"/>
    </row>
    <row r="66" spans="1:7" ht="18.75" customHeight="1" x14ac:dyDescent="0.25">
      <c r="A66" s="3" t="s">
        <v>118</v>
      </c>
      <c r="B66" s="3" t="s">
        <v>51</v>
      </c>
      <c r="C66" s="3"/>
      <c r="D66" s="17"/>
      <c r="E66" s="43"/>
      <c r="F66" s="12"/>
      <c r="G66" s="3"/>
    </row>
    <row r="67" spans="1:7" ht="18.75" customHeight="1" x14ac:dyDescent="0.25">
      <c r="A67" s="3" t="s">
        <v>114</v>
      </c>
      <c r="B67" s="3" t="s">
        <v>88</v>
      </c>
      <c r="C67" s="3"/>
      <c r="D67" s="17"/>
      <c r="E67" s="43"/>
      <c r="F67" s="12"/>
      <c r="G67" s="3"/>
    </row>
    <row r="68" spans="1:7" ht="18.75" customHeight="1" x14ac:dyDescent="0.25">
      <c r="A68" s="3" t="s">
        <v>115</v>
      </c>
      <c r="B68" s="3" t="s">
        <v>10</v>
      </c>
      <c r="C68" s="3"/>
      <c r="D68" s="17"/>
      <c r="E68" s="43"/>
      <c r="F68" s="12"/>
      <c r="G68" s="3"/>
    </row>
    <row r="69" spans="1:7" ht="18.75" customHeight="1" x14ac:dyDescent="0.25">
      <c r="A69" s="3" t="s">
        <v>118</v>
      </c>
      <c r="B69" s="3" t="s">
        <v>50</v>
      </c>
      <c r="C69" s="3"/>
      <c r="D69" s="17"/>
      <c r="E69" s="43"/>
      <c r="F69" s="12"/>
      <c r="G69" s="3"/>
    </row>
    <row r="70" spans="1:7" ht="18.75" customHeight="1" x14ac:dyDescent="0.25">
      <c r="A70" s="3" t="s">
        <v>115</v>
      </c>
      <c r="B70" s="3" t="s">
        <v>11</v>
      </c>
      <c r="C70" s="3"/>
      <c r="D70" s="17"/>
      <c r="E70" s="43"/>
      <c r="F70" s="12"/>
      <c r="G70" s="3"/>
    </row>
    <row r="71" spans="1:7" ht="18.75" customHeight="1" x14ac:dyDescent="0.25">
      <c r="A71" s="3" t="s">
        <v>115</v>
      </c>
      <c r="B71" s="3" t="s">
        <v>12</v>
      </c>
      <c r="C71" s="3"/>
      <c r="D71" s="17"/>
      <c r="E71" s="43"/>
      <c r="F71" s="12"/>
      <c r="G71" s="3"/>
    </row>
    <row r="72" spans="1:7" ht="18.75" customHeight="1" x14ac:dyDescent="0.25">
      <c r="A72" s="3" t="s">
        <v>115</v>
      </c>
      <c r="B72" s="3" t="s">
        <v>94</v>
      </c>
      <c r="C72" s="3"/>
      <c r="D72" s="17"/>
      <c r="E72" s="43"/>
      <c r="F72" s="12"/>
      <c r="G72" s="3"/>
    </row>
    <row r="73" spans="1:7" ht="18.75" customHeight="1" x14ac:dyDescent="0.25">
      <c r="A73" s="3" t="s">
        <v>115</v>
      </c>
      <c r="B73" s="3" t="s">
        <v>13</v>
      </c>
      <c r="C73" s="3"/>
      <c r="D73" s="17"/>
      <c r="E73" s="43"/>
      <c r="F73" s="12"/>
      <c r="G73" s="3"/>
    </row>
    <row r="74" spans="1:7" ht="18.75" customHeight="1" x14ac:dyDescent="0.25">
      <c r="A74" s="3" t="s">
        <v>116</v>
      </c>
      <c r="B74" s="3" t="s">
        <v>22</v>
      </c>
      <c r="C74" s="3"/>
      <c r="D74" s="17"/>
      <c r="E74" s="43"/>
      <c r="F74" s="12"/>
      <c r="G74" s="3"/>
    </row>
    <row r="75" spans="1:7" ht="18.75" customHeight="1" x14ac:dyDescent="0.25">
      <c r="A75" s="3" t="s">
        <v>117</v>
      </c>
      <c r="B75" s="3" t="s">
        <v>91</v>
      </c>
      <c r="C75" s="3"/>
      <c r="D75" s="17"/>
      <c r="E75" s="43"/>
      <c r="F75" s="12"/>
      <c r="G75" s="3"/>
    </row>
    <row r="76" spans="1:7" ht="18.75" customHeight="1" x14ac:dyDescent="0.25">
      <c r="A76" s="3" t="s">
        <v>116</v>
      </c>
      <c r="B76" s="3" t="s">
        <v>23</v>
      </c>
      <c r="C76" s="3"/>
      <c r="D76" s="17"/>
      <c r="E76" s="43"/>
      <c r="F76" s="12"/>
      <c r="G76" s="3"/>
    </row>
    <row r="77" spans="1:7" ht="18.75" customHeight="1" x14ac:dyDescent="0.25">
      <c r="A77" s="3" t="s">
        <v>114</v>
      </c>
      <c r="B77" s="3" t="s">
        <v>63</v>
      </c>
      <c r="C77" s="3"/>
      <c r="D77" s="17"/>
      <c r="E77" s="43"/>
      <c r="F77" s="12"/>
      <c r="G77" s="3"/>
    </row>
    <row r="78" spans="1:7" ht="18.75" customHeight="1" x14ac:dyDescent="0.25">
      <c r="A78" s="3" t="s">
        <v>117</v>
      </c>
      <c r="B78" s="3" t="s">
        <v>83</v>
      </c>
      <c r="C78" s="3"/>
      <c r="D78" s="17"/>
      <c r="E78" s="43"/>
      <c r="F78" s="12"/>
      <c r="G78" s="3"/>
    </row>
    <row r="79" spans="1:7" ht="18.75" customHeight="1" x14ac:dyDescent="0.25">
      <c r="A79" s="3" t="s">
        <v>117</v>
      </c>
      <c r="B79" s="3" t="s">
        <v>43</v>
      </c>
      <c r="C79" s="3"/>
      <c r="D79" s="17"/>
      <c r="E79" s="43"/>
      <c r="F79" s="12"/>
      <c r="G79" s="3"/>
    </row>
    <row r="80" spans="1:7" ht="18.75" customHeight="1" x14ac:dyDescent="0.25">
      <c r="A80" s="3" t="s">
        <v>114</v>
      </c>
      <c r="B80" s="3" t="s">
        <v>64</v>
      </c>
      <c r="C80" s="3"/>
      <c r="D80" s="17"/>
      <c r="E80" s="43"/>
      <c r="F80" s="12"/>
      <c r="G80" s="3"/>
    </row>
    <row r="81" spans="1:7" ht="18.75" customHeight="1" x14ac:dyDescent="0.25">
      <c r="A81" s="3" t="s">
        <v>114</v>
      </c>
      <c r="B81" s="3" t="s">
        <v>65</v>
      </c>
      <c r="C81" s="3"/>
      <c r="D81" s="17"/>
      <c r="E81" s="43"/>
      <c r="F81" s="12"/>
      <c r="G81" s="3"/>
    </row>
    <row r="82" spans="1:7" ht="18.75" customHeight="1" x14ac:dyDescent="0.25">
      <c r="A82" s="3" t="s">
        <v>120</v>
      </c>
      <c r="B82" s="3" t="s">
        <v>76</v>
      </c>
      <c r="C82" s="3"/>
      <c r="D82" s="17"/>
      <c r="E82" s="43"/>
      <c r="F82" s="12"/>
      <c r="G82" s="3"/>
    </row>
    <row r="83" spans="1:7" ht="18.75" customHeight="1" x14ac:dyDescent="0.25">
      <c r="A83" s="3" t="s">
        <v>120</v>
      </c>
      <c r="B83" s="3" t="s">
        <v>95</v>
      </c>
      <c r="C83" s="3"/>
      <c r="D83" s="17"/>
      <c r="E83" s="43"/>
      <c r="F83" s="12"/>
      <c r="G83" s="3"/>
    </row>
    <row r="84" spans="1:7" ht="18.75" customHeight="1" x14ac:dyDescent="0.25">
      <c r="A84" s="3" t="s">
        <v>115</v>
      </c>
      <c r="B84" s="3" t="s">
        <v>14</v>
      </c>
      <c r="C84" s="3"/>
      <c r="D84" s="17"/>
      <c r="E84" s="43"/>
      <c r="F84" s="12"/>
      <c r="G84" s="3"/>
    </row>
    <row r="85" spans="1:7" ht="18.75" customHeight="1" x14ac:dyDescent="0.25">
      <c r="A85" s="3" t="s">
        <v>120</v>
      </c>
      <c r="B85" s="3" t="s">
        <v>77</v>
      </c>
      <c r="C85" s="3"/>
      <c r="D85" s="17"/>
      <c r="E85" s="43"/>
      <c r="F85" s="12"/>
      <c r="G85" s="3"/>
    </row>
    <row r="86" spans="1:7" ht="18.75" customHeight="1" x14ac:dyDescent="0.25">
      <c r="A86" s="3" t="s">
        <v>116</v>
      </c>
      <c r="B86" s="3" t="s">
        <v>80</v>
      </c>
      <c r="C86" s="3"/>
      <c r="D86" s="17"/>
      <c r="E86" s="43"/>
      <c r="F86" s="12"/>
      <c r="G86" s="3"/>
    </row>
    <row r="87" spans="1:7" ht="18.75" customHeight="1" x14ac:dyDescent="0.25">
      <c r="A87" s="3" t="s">
        <v>116</v>
      </c>
      <c r="B87" s="3" t="s">
        <v>24</v>
      </c>
      <c r="C87" s="3"/>
      <c r="D87" s="17"/>
      <c r="E87" s="43"/>
      <c r="F87" s="12"/>
      <c r="G87" s="3"/>
    </row>
    <row r="88" spans="1:7" ht="18.75" customHeight="1" x14ac:dyDescent="0.25">
      <c r="A88" s="3" t="s">
        <v>118</v>
      </c>
      <c r="B88" s="3" t="s">
        <v>52</v>
      </c>
      <c r="C88" s="3"/>
      <c r="D88" s="17"/>
      <c r="E88" s="43"/>
      <c r="F88" s="12"/>
      <c r="G88" s="3"/>
    </row>
    <row r="89" spans="1:7" ht="18.75" customHeight="1" x14ac:dyDescent="0.25">
      <c r="A89" s="3" t="s">
        <v>115</v>
      </c>
      <c r="B89" s="3" t="s">
        <v>69</v>
      </c>
      <c r="C89" s="3"/>
      <c r="D89" s="17"/>
      <c r="E89" s="43"/>
      <c r="F89" s="12"/>
      <c r="G89" s="3"/>
    </row>
    <row r="90" spans="1:7" ht="18.75" customHeight="1" x14ac:dyDescent="0.25">
      <c r="A90" s="3" t="s">
        <v>115</v>
      </c>
      <c r="B90" s="3" t="s">
        <v>15</v>
      </c>
      <c r="C90" s="3"/>
      <c r="D90" s="17"/>
      <c r="E90" s="43"/>
      <c r="F90" s="12"/>
      <c r="G90" s="3"/>
    </row>
    <row r="91" spans="1:7" ht="18.75" customHeight="1" x14ac:dyDescent="0.25">
      <c r="A91" s="3" t="s">
        <v>117</v>
      </c>
      <c r="B91" s="3" t="s">
        <v>44</v>
      </c>
      <c r="C91" s="3"/>
      <c r="D91" s="17"/>
      <c r="E91" s="43"/>
      <c r="F91" s="12"/>
      <c r="G91" s="3"/>
    </row>
    <row r="92" spans="1:7" ht="18.75" customHeight="1" x14ac:dyDescent="0.25">
      <c r="A92" s="3" t="s">
        <v>120</v>
      </c>
      <c r="B92" s="3" t="s">
        <v>78</v>
      </c>
      <c r="C92" s="3"/>
      <c r="D92" s="17"/>
      <c r="E92" s="43"/>
      <c r="F92" s="12"/>
      <c r="G92" s="3"/>
    </row>
    <row r="93" spans="1:7" ht="18.75" customHeight="1" x14ac:dyDescent="0.25">
      <c r="A93" s="3" t="s">
        <v>117</v>
      </c>
      <c r="B93" s="3" t="s">
        <v>45</v>
      </c>
      <c r="C93" s="3"/>
      <c r="D93" s="17"/>
      <c r="E93" s="43"/>
      <c r="F93" s="12"/>
      <c r="G93" s="3"/>
    </row>
    <row r="94" spans="1:7" ht="18.75" customHeight="1" x14ac:dyDescent="0.25">
      <c r="A94" s="3" t="s">
        <v>116</v>
      </c>
      <c r="B94" s="3" t="s">
        <v>25</v>
      </c>
      <c r="C94" s="3"/>
      <c r="D94" s="17"/>
      <c r="E94" s="43"/>
      <c r="F94" s="12"/>
      <c r="G94" s="3"/>
    </row>
    <row r="95" spans="1:7" ht="18.75" customHeight="1" x14ac:dyDescent="0.25">
      <c r="A95" s="3" t="s">
        <v>118</v>
      </c>
      <c r="B95" s="3" t="s">
        <v>86</v>
      </c>
      <c r="C95" s="3"/>
      <c r="D95" s="17"/>
      <c r="E95" s="43"/>
      <c r="F95" s="12"/>
      <c r="G95" s="3"/>
    </row>
    <row r="96" spans="1:7" ht="18.75" customHeight="1" x14ac:dyDescent="0.25">
      <c r="A96" s="3" t="s">
        <v>118</v>
      </c>
      <c r="B96" s="3" t="s">
        <v>53</v>
      </c>
      <c r="C96" s="3"/>
      <c r="D96" s="17"/>
      <c r="E96" s="43"/>
      <c r="F96" s="12"/>
      <c r="G96" s="3"/>
    </row>
    <row r="97" spans="1:7" ht="18.75" customHeight="1" x14ac:dyDescent="0.25">
      <c r="A97" s="3" t="s">
        <v>115</v>
      </c>
      <c r="B97" s="3" t="s">
        <v>16</v>
      </c>
      <c r="C97" s="3"/>
      <c r="D97" s="17"/>
      <c r="E97" s="43"/>
      <c r="F97" s="12"/>
      <c r="G97" s="3"/>
    </row>
    <row r="98" spans="1:7" ht="18.75" customHeight="1" x14ac:dyDescent="0.25">
      <c r="A98" s="3" t="s">
        <v>120</v>
      </c>
      <c r="B98" s="3" t="s">
        <v>79</v>
      </c>
      <c r="C98" s="3"/>
      <c r="D98" s="17"/>
      <c r="E98" s="43"/>
      <c r="F98" s="12"/>
      <c r="G98" s="3"/>
    </row>
    <row r="99" spans="1:7" ht="18.75" customHeight="1" x14ac:dyDescent="0.25">
      <c r="A99" s="3" t="s">
        <v>120</v>
      </c>
      <c r="B99" s="3" t="s">
        <v>19</v>
      </c>
      <c r="C99" s="3"/>
      <c r="D99" s="17"/>
      <c r="E99" s="43"/>
      <c r="F99" s="12"/>
      <c r="G99" s="3"/>
    </row>
    <row r="100" spans="1:7" ht="18.75" customHeight="1" x14ac:dyDescent="0.25">
      <c r="A100" s="3" t="s">
        <v>116</v>
      </c>
      <c r="B100" s="3" t="s">
        <v>26</v>
      </c>
      <c r="C100" s="3"/>
      <c r="D100" s="17"/>
      <c r="E100" s="43"/>
      <c r="F100" s="12"/>
      <c r="G100" s="3"/>
    </row>
    <row r="101" spans="1:7" ht="18.75" customHeight="1" x14ac:dyDescent="0.25">
      <c r="A101" s="3" t="s">
        <v>115</v>
      </c>
      <c r="B101" s="3" t="s">
        <v>17</v>
      </c>
      <c r="C101" s="3"/>
      <c r="D101" s="17"/>
      <c r="E101" s="43"/>
      <c r="F101" s="12"/>
      <c r="G101" s="3"/>
    </row>
    <row r="102" spans="1:7" ht="18.75" customHeight="1" x14ac:dyDescent="0.25">
      <c r="A102" s="3" t="s">
        <v>114</v>
      </c>
      <c r="B102" s="3" t="s">
        <v>66</v>
      </c>
      <c r="C102" s="3"/>
      <c r="D102" s="17"/>
      <c r="E102" s="43"/>
      <c r="F102" s="12"/>
      <c r="G102" s="3"/>
    </row>
    <row r="103" spans="1:7" ht="18.75" customHeight="1" x14ac:dyDescent="0.25">
      <c r="A103" s="3" t="s">
        <v>116</v>
      </c>
      <c r="B103" s="3" t="s">
        <v>27</v>
      </c>
      <c r="C103" s="3"/>
      <c r="D103" s="17"/>
      <c r="E103" s="43"/>
      <c r="F103" s="12"/>
      <c r="G103" s="3"/>
    </row>
    <row r="104" spans="1:7" ht="18.75" customHeight="1" x14ac:dyDescent="0.25">
      <c r="A104" s="3" t="s">
        <v>115</v>
      </c>
      <c r="B104" s="3" t="s">
        <v>18</v>
      </c>
      <c r="C104" s="16"/>
      <c r="D104" s="18"/>
      <c r="E104" s="43"/>
      <c r="F104" s="12"/>
      <c r="G104" s="3"/>
    </row>
    <row r="105" spans="1:7" ht="18.75" customHeight="1" x14ac:dyDescent="0.25">
      <c r="A105" s="3" t="s">
        <v>117</v>
      </c>
      <c r="B105" s="3" t="s">
        <v>46</v>
      </c>
      <c r="C105" s="16"/>
      <c r="D105" s="18"/>
      <c r="E105" s="43"/>
    </row>
    <row r="106" spans="1:7" ht="18.75" customHeight="1" x14ac:dyDescent="0.25">
      <c r="A106" s="3" t="s">
        <v>119</v>
      </c>
      <c r="B106" s="3" t="s">
        <v>37</v>
      </c>
      <c r="C106" s="16"/>
      <c r="D106" s="18"/>
      <c r="E106" s="43"/>
    </row>
    <row r="107" spans="1:7" ht="18.75" customHeight="1" x14ac:dyDescent="0.25">
      <c r="A107" s="3" t="s">
        <v>118</v>
      </c>
      <c r="B107" s="3" t="s">
        <v>54</v>
      </c>
      <c r="C107" s="16"/>
      <c r="D107" s="18"/>
      <c r="E107" s="43"/>
    </row>
    <row r="108" spans="1:7" ht="18.75" customHeight="1" x14ac:dyDescent="0.25">
      <c r="A108" s="3" t="s">
        <v>118</v>
      </c>
      <c r="B108" s="3" t="s">
        <v>55</v>
      </c>
      <c r="C108" s="16"/>
      <c r="D108" s="18"/>
      <c r="E108" s="43"/>
    </row>
    <row r="109" spans="1:7" ht="18.75" customHeight="1" x14ac:dyDescent="0.25">
      <c r="A109" s="40"/>
      <c r="B109" s="40"/>
      <c r="C109" s="40"/>
      <c r="D109" s="43">
        <f>SUBTOTAL(109,Tabelle13456[Stellenanteil
Zuwendungs-
antrag])</f>
        <v>0</v>
      </c>
      <c r="E109" s="43">
        <f>SUBTOTAL(109,Tabelle13456[Stellenanteil
Verwendungs-
nachweis])</f>
        <v>0</v>
      </c>
    </row>
    <row r="110" spans="1:7" ht="18.75" customHeight="1" x14ac:dyDescent="0.3">
      <c r="D110" s="3" t="s">
        <v>96</v>
      </c>
    </row>
    <row r="111" spans="1:7" ht="18.75" customHeight="1" x14ac:dyDescent="0.3"/>
    <row r="112" spans="1:7" ht="18.75" customHeight="1" x14ac:dyDescent="0.3"/>
    <row r="113" ht="18.75" customHeight="1" x14ac:dyDescent="0.3"/>
    <row r="114" ht="18.75" customHeight="1" x14ac:dyDescent="0.3"/>
    <row r="115" ht="18.75" customHeight="1" x14ac:dyDescent="0.3"/>
    <row r="116" ht="18.75" customHeight="1" x14ac:dyDescent="0.3"/>
    <row r="117" ht="18.75" customHeight="1" x14ac:dyDescent="0.3"/>
    <row r="118" ht="18.75" customHeight="1" x14ac:dyDescent="0.3"/>
    <row r="119" ht="18.75" customHeight="1" x14ac:dyDescent="0.3"/>
    <row r="120" ht="18.75" customHeight="1" x14ac:dyDescent="0.3"/>
    <row r="121" ht="18.75" customHeight="1" x14ac:dyDescent="0.3"/>
    <row r="122" ht="18.75" customHeight="1" x14ac:dyDescent="0.3"/>
    <row r="123" ht="18.75" customHeight="1" x14ac:dyDescent="0.3"/>
    <row r="124" ht="18.75" customHeight="1" x14ac:dyDescent="0.3"/>
    <row r="125" ht="18.75" customHeight="1" x14ac:dyDescent="0.3"/>
    <row r="126" ht="18.75" customHeight="1" x14ac:dyDescent="0.3"/>
    <row r="127" ht="18.75" customHeight="1" x14ac:dyDescent="0.3"/>
    <row r="128" ht="18.75" customHeight="1" x14ac:dyDescent="0.3"/>
    <row r="129" ht="18.75" customHeight="1" x14ac:dyDescent="0.3"/>
    <row r="130" ht="18.75" customHeight="1" x14ac:dyDescent="0.3"/>
    <row r="131" ht="18.75" customHeight="1" x14ac:dyDescent="0.3"/>
    <row r="132" ht="18.75" customHeight="1" x14ac:dyDescent="0.3"/>
    <row r="133" ht="18.75" customHeight="1" x14ac:dyDescent="0.3"/>
    <row r="134" ht="18.75" customHeight="1" x14ac:dyDescent="0.3"/>
    <row r="135" ht="18.75" customHeight="1" x14ac:dyDescent="0.3"/>
    <row r="136" ht="18.75" customHeight="1" x14ac:dyDescent="0.3"/>
    <row r="137" ht="18.75" customHeight="1" x14ac:dyDescent="0.3"/>
    <row r="138" ht="18.75" customHeight="1" x14ac:dyDescent="0.3"/>
    <row r="139" ht="18.75" customHeight="1" x14ac:dyDescent="0.3"/>
    <row r="140" ht="18.75" customHeight="1" x14ac:dyDescent="0.3"/>
    <row r="141" ht="18.75" customHeight="1" x14ac:dyDescent="0.3"/>
    <row r="142" ht="18.75" customHeight="1" x14ac:dyDescent="0.3"/>
    <row r="143" ht="18.75" customHeight="1" x14ac:dyDescent="0.3"/>
    <row r="144" ht="18.75" customHeight="1" x14ac:dyDescent="0.3"/>
    <row r="145" ht="18.75" customHeight="1" x14ac:dyDescent="0.3"/>
    <row r="146" ht="18.75" customHeight="1" x14ac:dyDescent="0.3"/>
    <row r="147" ht="18.75" customHeight="1" x14ac:dyDescent="0.3"/>
    <row r="148" ht="18.75" customHeight="1" x14ac:dyDescent="0.3"/>
    <row r="149" ht="18.75" customHeight="1" x14ac:dyDescent="0.3"/>
    <row r="150" ht="18.75" customHeight="1" x14ac:dyDescent="0.3"/>
    <row r="151" ht="18.75" customHeight="1" x14ac:dyDescent="0.3"/>
    <row r="152" ht="18.75" customHeight="1" x14ac:dyDescent="0.3"/>
    <row r="153" ht="18.75" customHeight="1" x14ac:dyDescent="0.3"/>
    <row r="154" ht="18.75" customHeight="1" x14ac:dyDescent="0.3"/>
    <row r="155" ht="18.75" customHeight="1" x14ac:dyDescent="0.3"/>
    <row r="156" ht="18.75" customHeight="1" x14ac:dyDescent="0.3"/>
    <row r="157" ht="18.75" customHeight="1" x14ac:dyDescent="0.3"/>
    <row r="158" ht="18.75" customHeight="1" x14ac:dyDescent="0.3"/>
    <row r="159" ht="18.75" customHeight="1" x14ac:dyDescent="0.3"/>
    <row r="160" ht="18.75" customHeight="1" x14ac:dyDescent="0.3"/>
    <row r="161" ht="18.75" customHeight="1" x14ac:dyDescent="0.3"/>
    <row r="162" ht="18.75" customHeight="1" x14ac:dyDescent="0.3"/>
    <row r="163" ht="18.75" customHeight="1" x14ac:dyDescent="0.3"/>
    <row r="164" ht="18.75" customHeight="1" x14ac:dyDescent="0.3"/>
    <row r="165" ht="18.75" customHeight="1" x14ac:dyDescent="0.3"/>
    <row r="166" ht="18.75" customHeight="1" x14ac:dyDescent="0.3"/>
    <row r="167" ht="18.75" customHeight="1" x14ac:dyDescent="0.3"/>
    <row r="168" ht="18.75" customHeight="1" x14ac:dyDescent="0.3"/>
    <row r="169" ht="18.75" customHeight="1" x14ac:dyDescent="0.3"/>
    <row r="170" ht="18.75" customHeight="1" x14ac:dyDescent="0.3"/>
    <row r="171" ht="18.75" customHeight="1" x14ac:dyDescent="0.3"/>
    <row r="172" ht="18.75" customHeight="1" x14ac:dyDescent="0.3"/>
    <row r="173" ht="18.75" customHeight="1" x14ac:dyDescent="0.3"/>
    <row r="174" ht="18.75" customHeight="1" x14ac:dyDescent="0.3"/>
    <row r="175" ht="18.75" customHeight="1" x14ac:dyDescent="0.3"/>
    <row r="176" ht="18.75" customHeight="1" x14ac:dyDescent="0.3"/>
    <row r="177" ht="18.75" customHeight="1" x14ac:dyDescent="0.3"/>
    <row r="178" ht="18.75" customHeight="1" x14ac:dyDescent="0.3"/>
    <row r="179" ht="18.75" customHeight="1" x14ac:dyDescent="0.3"/>
    <row r="180" ht="18.75" customHeight="1" x14ac:dyDescent="0.3"/>
    <row r="181" ht="18.75" customHeight="1" x14ac:dyDescent="0.3"/>
    <row r="182" ht="18.75" customHeight="1" x14ac:dyDescent="0.3"/>
    <row r="183" ht="18.75" customHeight="1" x14ac:dyDescent="0.3"/>
    <row r="184" ht="18.75" customHeight="1" x14ac:dyDescent="0.3"/>
    <row r="185" ht="18.75" customHeight="1" x14ac:dyDescent="0.3"/>
    <row r="186" ht="18.75" customHeight="1" x14ac:dyDescent="0.3"/>
    <row r="187" ht="18.75" customHeight="1" x14ac:dyDescent="0.3"/>
    <row r="188" ht="18.75" customHeight="1" x14ac:dyDescent="0.3"/>
    <row r="189" ht="18.75" customHeight="1" x14ac:dyDescent="0.3"/>
    <row r="190" ht="18.75" customHeight="1" x14ac:dyDescent="0.3"/>
    <row r="191" ht="18.75" customHeight="1" x14ac:dyDescent="0.3"/>
    <row r="192" ht="18.75" customHeight="1" x14ac:dyDescent="0.3"/>
    <row r="193" ht="18.75" customHeight="1" x14ac:dyDescent="0.3"/>
    <row r="194" ht="18.75" customHeight="1" x14ac:dyDescent="0.3"/>
    <row r="195" ht="18.75" customHeight="1" x14ac:dyDescent="0.3"/>
    <row r="196" ht="18.75" customHeight="1" x14ac:dyDescent="0.3"/>
    <row r="197" ht="18.75" customHeight="1" x14ac:dyDescent="0.3"/>
    <row r="198" ht="18.75" customHeight="1" x14ac:dyDescent="0.3"/>
    <row r="199" ht="18.75" customHeight="1" x14ac:dyDescent="0.3"/>
    <row r="200" ht="18.75" customHeight="1" x14ac:dyDescent="0.3"/>
    <row r="201" ht="18.75" customHeight="1" x14ac:dyDescent="0.3"/>
    <row r="202" ht="18.75" customHeight="1" x14ac:dyDescent="0.3"/>
    <row r="203" ht="18.75" customHeight="1" x14ac:dyDescent="0.3"/>
    <row r="204" ht="18.75" customHeight="1" x14ac:dyDescent="0.3"/>
    <row r="205" ht="18.75" customHeight="1" x14ac:dyDescent="0.3"/>
    <row r="206" ht="18.75" customHeight="1" x14ac:dyDescent="0.3"/>
    <row r="207" ht="18.75" customHeight="1" x14ac:dyDescent="0.3"/>
    <row r="208" ht="18.75" customHeight="1" x14ac:dyDescent="0.3"/>
    <row r="209" ht="18.75" customHeight="1" x14ac:dyDescent="0.3"/>
    <row r="210" ht="18.75" customHeight="1" x14ac:dyDescent="0.3"/>
    <row r="211" ht="18.75" customHeight="1" x14ac:dyDescent="0.3"/>
    <row r="212" ht="18.75" customHeight="1" x14ac:dyDescent="0.3"/>
    <row r="213" ht="18.75" customHeight="1" x14ac:dyDescent="0.3"/>
    <row r="214" ht="18.75" customHeight="1" x14ac:dyDescent="0.3"/>
    <row r="215" ht="18.75" customHeight="1" x14ac:dyDescent="0.3"/>
    <row r="216" ht="18.75" customHeight="1" x14ac:dyDescent="0.3"/>
    <row r="217" ht="18.75" customHeight="1" x14ac:dyDescent="0.3"/>
    <row r="218" ht="18.75" customHeight="1" x14ac:dyDescent="0.3"/>
    <row r="219" ht="18.75" customHeight="1" x14ac:dyDescent="0.3"/>
    <row r="220" ht="18.75" customHeight="1" x14ac:dyDescent="0.3"/>
    <row r="221" ht="18.75" customHeight="1" x14ac:dyDescent="0.3"/>
    <row r="222" ht="18.75" customHeight="1" x14ac:dyDescent="0.3"/>
    <row r="223" ht="18.75" customHeight="1" x14ac:dyDescent="0.3"/>
    <row r="224" ht="18.75" customHeight="1" x14ac:dyDescent="0.3"/>
    <row r="225" ht="18.75" customHeight="1" x14ac:dyDescent="0.3"/>
    <row r="226" ht="18.75" customHeight="1" x14ac:dyDescent="0.3"/>
    <row r="227" ht="18.75" customHeight="1" x14ac:dyDescent="0.3"/>
    <row r="228" ht="18.75" customHeight="1" x14ac:dyDescent="0.3"/>
    <row r="229" ht="18.75" customHeight="1" x14ac:dyDescent="0.3"/>
    <row r="230" ht="18.75" customHeight="1" x14ac:dyDescent="0.3"/>
    <row r="231" ht="18.75" customHeight="1" x14ac:dyDescent="0.3"/>
    <row r="232" ht="18.75" customHeight="1" x14ac:dyDescent="0.3"/>
    <row r="233" ht="18.75" customHeight="1" x14ac:dyDescent="0.3"/>
    <row r="234" ht="18.75" customHeight="1" x14ac:dyDescent="0.3"/>
    <row r="235" ht="18.75" customHeight="1" x14ac:dyDescent="0.3"/>
    <row r="236" ht="18.75" customHeight="1" x14ac:dyDescent="0.3"/>
    <row r="237" ht="18.75" customHeight="1" x14ac:dyDescent="0.3"/>
    <row r="238" ht="18.75" customHeight="1" x14ac:dyDescent="0.3"/>
    <row r="239" ht="18.75" customHeight="1" x14ac:dyDescent="0.3"/>
    <row r="240" ht="18.75" customHeight="1" x14ac:dyDescent="0.3"/>
    <row r="241" ht="18.75" customHeight="1" x14ac:dyDescent="0.3"/>
    <row r="242" ht="18.75" customHeight="1" x14ac:dyDescent="0.3"/>
    <row r="243" ht="18.75" customHeight="1" x14ac:dyDescent="0.3"/>
    <row r="244" ht="18.75" customHeight="1" x14ac:dyDescent="0.3"/>
    <row r="245" ht="18.75" customHeight="1" x14ac:dyDescent="0.3"/>
    <row r="246" ht="18.75" customHeight="1" x14ac:dyDescent="0.3"/>
    <row r="247" ht="18.75" customHeight="1" x14ac:dyDescent="0.3"/>
    <row r="248" ht="18.75" customHeight="1" x14ac:dyDescent="0.3"/>
    <row r="249" ht="18.75" customHeight="1" x14ac:dyDescent="0.3"/>
    <row r="250" ht="18.75" customHeight="1" x14ac:dyDescent="0.3"/>
    <row r="251" ht="18.75" customHeight="1" x14ac:dyDescent="0.3"/>
    <row r="252" ht="18.75" customHeight="1" x14ac:dyDescent="0.3"/>
    <row r="253" ht="18.75" customHeight="1" x14ac:dyDescent="0.3"/>
    <row r="254" ht="18.75" customHeight="1" x14ac:dyDescent="0.3"/>
    <row r="255" ht="18.75" customHeight="1" x14ac:dyDescent="0.3"/>
    <row r="256" ht="18.75" customHeight="1" x14ac:dyDescent="0.3"/>
    <row r="257" ht="18.75" customHeight="1" x14ac:dyDescent="0.3"/>
    <row r="258" ht="18.75" customHeight="1" x14ac:dyDescent="0.3"/>
    <row r="259" ht="18.75" customHeight="1" x14ac:dyDescent="0.3"/>
    <row r="260" ht="18.75" customHeight="1" x14ac:dyDescent="0.3"/>
    <row r="261" ht="18.75" customHeight="1" x14ac:dyDescent="0.3"/>
    <row r="262" ht="18.75" customHeight="1" x14ac:dyDescent="0.3"/>
    <row r="263" ht="18.75" customHeight="1" x14ac:dyDescent="0.3"/>
    <row r="264" ht="18.75" customHeight="1" x14ac:dyDescent="0.3"/>
    <row r="265" ht="18.75" customHeight="1" x14ac:dyDescent="0.3"/>
    <row r="266" ht="18.75" customHeight="1" x14ac:dyDescent="0.3"/>
    <row r="267" ht="18.75" customHeight="1" x14ac:dyDescent="0.3"/>
    <row r="268" ht="18.75" customHeight="1" x14ac:dyDescent="0.3"/>
    <row r="269" ht="18.75" customHeight="1" x14ac:dyDescent="0.3"/>
    <row r="270" ht="18.75" customHeight="1" x14ac:dyDescent="0.3"/>
    <row r="271" ht="18.75" customHeight="1" x14ac:dyDescent="0.3"/>
    <row r="272" ht="18.75" customHeight="1" x14ac:dyDescent="0.3"/>
    <row r="273" ht="18.75" customHeight="1" x14ac:dyDescent="0.3"/>
    <row r="274" ht="18.75" customHeight="1" x14ac:dyDescent="0.3"/>
    <row r="275" ht="18.75" customHeight="1" x14ac:dyDescent="0.3"/>
    <row r="276" ht="18.75" customHeight="1" x14ac:dyDescent="0.3"/>
    <row r="277" ht="18.75" customHeight="1" x14ac:dyDescent="0.3"/>
    <row r="278" ht="18.75" customHeight="1" x14ac:dyDescent="0.3"/>
    <row r="279" ht="18.75" customHeight="1" x14ac:dyDescent="0.3"/>
    <row r="280" ht="18.75" customHeight="1" x14ac:dyDescent="0.3"/>
    <row r="281" ht="18.75" customHeight="1" x14ac:dyDescent="0.3"/>
    <row r="282" ht="18.75" customHeight="1" x14ac:dyDescent="0.3"/>
    <row r="283" ht="18.75" customHeight="1" x14ac:dyDescent="0.3"/>
    <row r="284" ht="18.75" customHeight="1" x14ac:dyDescent="0.3"/>
    <row r="285" ht="18.75" customHeight="1" x14ac:dyDescent="0.3"/>
    <row r="286" ht="18.75" customHeight="1" x14ac:dyDescent="0.3"/>
    <row r="287" ht="18.75" customHeight="1" x14ac:dyDescent="0.3"/>
    <row r="288" ht="18.75" customHeight="1" x14ac:dyDescent="0.3"/>
    <row r="289" ht="18.75" customHeight="1" x14ac:dyDescent="0.3"/>
    <row r="290" ht="18.75" customHeight="1" x14ac:dyDescent="0.3"/>
    <row r="291" ht="18.75" customHeight="1" x14ac:dyDescent="0.3"/>
    <row r="292" ht="18.75" customHeight="1" x14ac:dyDescent="0.3"/>
    <row r="293" ht="18.75" customHeight="1" x14ac:dyDescent="0.3"/>
    <row r="294" ht="18.75" customHeight="1" x14ac:dyDescent="0.3"/>
    <row r="295" ht="18.75" customHeight="1" x14ac:dyDescent="0.3"/>
    <row r="296" ht="18.75" customHeight="1" x14ac:dyDescent="0.3"/>
    <row r="297" ht="18.75" customHeight="1" x14ac:dyDescent="0.3"/>
    <row r="298" ht="18.75" customHeight="1" x14ac:dyDescent="0.3"/>
    <row r="299" ht="18.75" customHeight="1" x14ac:dyDescent="0.3"/>
    <row r="300" ht="18.75" customHeight="1" x14ac:dyDescent="0.3"/>
    <row r="301" ht="18.75" customHeight="1" x14ac:dyDescent="0.3"/>
    <row r="302" ht="18.75" customHeight="1" x14ac:dyDescent="0.3"/>
    <row r="303" ht="18.75" customHeight="1" x14ac:dyDescent="0.3"/>
    <row r="304" ht="18.75" customHeight="1" x14ac:dyDescent="0.3"/>
    <row r="305" ht="18.75" customHeight="1" x14ac:dyDescent="0.3"/>
    <row r="306" ht="18.75" customHeight="1" x14ac:dyDescent="0.3"/>
    <row r="307" ht="18.75" customHeight="1" x14ac:dyDescent="0.3"/>
    <row r="308" ht="18.75" customHeight="1" x14ac:dyDescent="0.3"/>
    <row r="309" ht="18.75" customHeight="1" x14ac:dyDescent="0.3"/>
    <row r="310" ht="18.75" customHeight="1" x14ac:dyDescent="0.3"/>
    <row r="311" ht="18.75" customHeight="1" x14ac:dyDescent="0.3"/>
    <row r="312" ht="18.75" customHeight="1" x14ac:dyDescent="0.3"/>
    <row r="313" ht="18.75" customHeight="1" x14ac:dyDescent="0.3"/>
    <row r="314" ht="18.75" customHeight="1" x14ac:dyDescent="0.3"/>
    <row r="315" ht="18.75" customHeight="1" x14ac:dyDescent="0.3"/>
    <row r="316" ht="18.75" customHeight="1" x14ac:dyDescent="0.3"/>
    <row r="317" ht="18.75" customHeight="1" x14ac:dyDescent="0.3"/>
    <row r="318" ht="18.75" customHeight="1" x14ac:dyDescent="0.3"/>
    <row r="319" ht="18.75" customHeight="1" x14ac:dyDescent="0.3"/>
    <row r="320" ht="18.75" customHeight="1" x14ac:dyDescent="0.3"/>
    <row r="321" ht="18.75" customHeight="1" x14ac:dyDescent="0.3"/>
    <row r="322" ht="18.75" customHeight="1" x14ac:dyDescent="0.3"/>
    <row r="323" ht="18.75" customHeight="1" x14ac:dyDescent="0.3"/>
    <row r="324" ht="18.75" customHeight="1" x14ac:dyDescent="0.3"/>
    <row r="325" ht="18.75" customHeight="1" x14ac:dyDescent="0.3"/>
    <row r="326" ht="18.75" customHeight="1" x14ac:dyDescent="0.3"/>
    <row r="327" ht="18.75" customHeight="1" x14ac:dyDescent="0.3"/>
    <row r="328" ht="18.75" customHeight="1" x14ac:dyDescent="0.3"/>
    <row r="329" ht="18.75" customHeight="1" x14ac:dyDescent="0.3"/>
    <row r="330" ht="18.75" customHeight="1" x14ac:dyDescent="0.3"/>
    <row r="331" ht="18.75" customHeight="1" x14ac:dyDescent="0.3"/>
    <row r="332" ht="18.75" customHeight="1" x14ac:dyDescent="0.3"/>
    <row r="333" ht="18.75" customHeight="1" x14ac:dyDescent="0.3"/>
    <row r="334" ht="18.75" customHeight="1" x14ac:dyDescent="0.3"/>
    <row r="335" ht="18.75" customHeight="1" x14ac:dyDescent="0.3"/>
    <row r="336" ht="18.75" customHeight="1" x14ac:dyDescent="0.3"/>
    <row r="337" ht="18.75" customHeight="1" x14ac:dyDescent="0.3"/>
    <row r="338" ht="18.75" customHeight="1" x14ac:dyDescent="0.3"/>
    <row r="339" ht="18.75" customHeight="1" x14ac:dyDescent="0.3"/>
    <row r="340" ht="18.75" customHeight="1" x14ac:dyDescent="0.3"/>
    <row r="341" ht="18.75" customHeight="1" x14ac:dyDescent="0.3"/>
    <row r="342" ht="18.75" customHeight="1" x14ac:dyDescent="0.3"/>
    <row r="343" ht="18.75" customHeight="1" x14ac:dyDescent="0.3"/>
    <row r="344" ht="18.75" customHeight="1" x14ac:dyDescent="0.3"/>
    <row r="345" ht="18.75" customHeight="1" x14ac:dyDescent="0.3"/>
    <row r="346" ht="18.75" customHeight="1" x14ac:dyDescent="0.3"/>
    <row r="347" ht="18.75" customHeight="1" x14ac:dyDescent="0.3"/>
    <row r="348" ht="18.75" customHeight="1" x14ac:dyDescent="0.3"/>
    <row r="349" ht="18.75" customHeight="1" x14ac:dyDescent="0.3"/>
    <row r="350" ht="18.75" customHeight="1" x14ac:dyDescent="0.3"/>
    <row r="351" ht="18.75" customHeight="1" x14ac:dyDescent="0.3"/>
    <row r="352" ht="18.75" customHeight="1" x14ac:dyDescent="0.3"/>
    <row r="353" ht="18.75" customHeight="1" x14ac:dyDescent="0.3"/>
    <row r="354" ht="18.75" customHeight="1" x14ac:dyDescent="0.3"/>
    <row r="355" ht="18.75" customHeight="1" x14ac:dyDescent="0.3"/>
    <row r="356" ht="18.75" customHeight="1" x14ac:dyDescent="0.3"/>
    <row r="357" ht="18.75" customHeight="1" x14ac:dyDescent="0.3"/>
    <row r="358" ht="18.75" customHeight="1" x14ac:dyDescent="0.3"/>
    <row r="359" ht="18.75" customHeight="1" x14ac:dyDescent="0.3"/>
    <row r="360" ht="18.75" customHeight="1" x14ac:dyDescent="0.3"/>
    <row r="361" ht="18.75" customHeight="1" x14ac:dyDescent="0.3"/>
    <row r="362" ht="18.75" customHeight="1" x14ac:dyDescent="0.3"/>
    <row r="363" ht="18.75" customHeight="1" x14ac:dyDescent="0.3"/>
    <row r="364" ht="18.75" customHeight="1" x14ac:dyDescent="0.3"/>
    <row r="365" ht="18.75" customHeight="1" x14ac:dyDescent="0.3"/>
    <row r="366" ht="18.75" customHeight="1" x14ac:dyDescent="0.3"/>
    <row r="367" ht="18.75" customHeight="1" x14ac:dyDescent="0.3"/>
    <row r="368" ht="18.75" customHeight="1" x14ac:dyDescent="0.3"/>
    <row r="369" ht="18.75" customHeight="1" x14ac:dyDescent="0.3"/>
    <row r="370" ht="18.75" customHeight="1" x14ac:dyDescent="0.3"/>
    <row r="371" ht="18.75" customHeight="1" x14ac:dyDescent="0.3"/>
    <row r="372" ht="18.75" customHeight="1" x14ac:dyDescent="0.3"/>
    <row r="373" ht="18.75" customHeight="1" x14ac:dyDescent="0.3"/>
    <row r="374" ht="18.75" customHeight="1" x14ac:dyDescent="0.3"/>
    <row r="375" ht="18.75" customHeight="1" x14ac:dyDescent="0.3"/>
    <row r="376" ht="18.75" customHeight="1" x14ac:dyDescent="0.3"/>
    <row r="377" ht="18.75" customHeight="1" x14ac:dyDescent="0.3"/>
    <row r="378" ht="18.75" customHeight="1" x14ac:dyDescent="0.3"/>
    <row r="379" ht="18.75" customHeight="1" x14ac:dyDescent="0.3"/>
    <row r="380" ht="18.75" customHeight="1" x14ac:dyDescent="0.3"/>
    <row r="381" ht="18.75" customHeight="1" x14ac:dyDescent="0.3"/>
    <row r="382" ht="18.75" customHeight="1" x14ac:dyDescent="0.3"/>
    <row r="383" ht="18.75" customHeight="1" x14ac:dyDescent="0.3"/>
    <row r="384" ht="18.75" customHeight="1" x14ac:dyDescent="0.3"/>
    <row r="385" ht="18.75" customHeight="1" x14ac:dyDescent="0.3"/>
    <row r="386" ht="18.75" customHeight="1" x14ac:dyDescent="0.3"/>
    <row r="387" ht="18.75" customHeight="1" x14ac:dyDescent="0.3"/>
    <row r="388" ht="18.75" customHeight="1" x14ac:dyDescent="0.3"/>
    <row r="389" ht="18.75" customHeight="1" x14ac:dyDescent="0.3"/>
    <row r="390" ht="18.75" customHeight="1" x14ac:dyDescent="0.3"/>
    <row r="391" ht="18.75" customHeight="1" x14ac:dyDescent="0.3"/>
    <row r="392" ht="18.75" customHeight="1" x14ac:dyDescent="0.3"/>
    <row r="393" ht="18.75" customHeight="1" x14ac:dyDescent="0.3"/>
    <row r="394" ht="18.75" customHeight="1" x14ac:dyDescent="0.3"/>
    <row r="395" ht="18.75" customHeight="1" x14ac:dyDescent="0.3"/>
    <row r="396" ht="18.75" customHeight="1" x14ac:dyDescent="0.3"/>
    <row r="397" ht="18.75" customHeight="1" x14ac:dyDescent="0.3"/>
  </sheetData>
  <mergeCells count="1">
    <mergeCell ref="A2:E2"/>
  </mergeCells>
  <printOptions horizontalCentered="1" verticalCentered="1"/>
  <pageMargins left="0.70866141732283472" right="0.70866141732283472" top="0.78740157480314965" bottom="0.78740157480314965" header="0.31496062992125984" footer="0.31496062992125984"/>
  <pageSetup paperSize="9" scale="71" fitToHeight="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3</vt:i4>
      </vt:variant>
    </vt:vector>
  </HeadingPairs>
  <TitlesOfParts>
    <vt:vector size="12" baseType="lpstr">
      <vt:lpstr>Anlage - A&amp;F-Plan</vt:lpstr>
      <vt:lpstr>Stellen 01.01.-31.03.2022</vt:lpstr>
      <vt:lpstr>Stellen 01.04.-31.12.2022</vt:lpstr>
      <vt:lpstr>Stellen 2023</vt:lpstr>
      <vt:lpstr>Anlage - Festbetrag</vt:lpstr>
      <vt:lpstr>Anlage - Unterstützungskräfte</vt:lpstr>
      <vt:lpstr>Unterstützungskräfte01.04-30.09</vt:lpstr>
      <vt:lpstr>Unterstützungskräfte01.10-31.12</vt:lpstr>
      <vt:lpstr>Unterstützungskräfte 2023</vt:lpstr>
      <vt:lpstr>'Anlage - Unterstützungskräfte'!Druckbereich</vt:lpstr>
      <vt:lpstr>'Stellen 01.01.-31.03.2022'!Druckbereich</vt:lpstr>
      <vt:lpstr>'Stellen 01.01.-31.03.2022'!Stellenanteil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2023-01-31T13:57:58Z</dcterms:created>
  <dcterms:modified xsi:type="dcterms:W3CDTF">2023-01-31T13:58:08Z</dcterms:modified>
</cp:coreProperties>
</file>